
<file path=[Content_Types].xml><?xml version="1.0" encoding="utf-8"?>
<Types xmlns="http://schemas.openxmlformats.org/package/2006/content-type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drawings/drawing7.xml" ContentType="application/vnd.openxmlformats-officedocument.drawing+xml"/>
  <Override PartName="/xl/worksheets/sheet1.xml" ContentType="application/vnd.openxmlformats-officedocument.spreadsheetml.worksheet+xml"/>
  <Override PartName="/xl/drawings/drawing5.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sheets/sheet9.xml" ContentType="application/vnd.openxmlformats-officedocument.spreadsheetml.worksheet+xml"/>
  <Override PartName="/xl/worksheets/sheet8.xml" ContentType="application/vnd.openxmlformats-officedocument.spreadsheetml.worksheet+xml"/>
  <Override PartName="/xl/worksheets/sheet7.xml" ContentType="application/vnd.openxmlformats-officedocument.spreadsheetml.worksheet+xml"/>
  <Override PartName="/xl/worksheets/sheet6.xml" ContentType="application/vnd.openxmlformats-officedocument.spreadsheetml.worksheet+xml"/>
  <Override PartName="/xl/worksheets/sheet5.xml" ContentType="application/vnd.openxmlformats-officedocument.spreadsheetml.worksheet+xml"/>
  <Override PartName="/xl/drawings/drawing6.xml" ContentType="application/vnd.openxmlformats-officedocument.drawing+xml"/>
  <Override PartName="/xl/drawings/drawing1.xml" ContentType="application/vnd.openxmlformats-officedocument.drawing+xml"/>
  <Override PartName="/xl/drawings/drawing4.xml" ContentType="application/vnd.openxmlformats-officedocument.drawing+xml"/>
  <Override PartName="/xl/drawings/drawing3.xml" ContentType="application/vnd.openxmlformats-officedocument.drawing+xml"/>
  <Override PartName="/xl/drawings/drawing2.xml" ContentType="application/vnd.openxmlformats-officedocument.drawing+xml"/>
  <Override PartName="/xl/externalLinks/externalLink1.xml" ContentType="application/vnd.openxmlformats-officedocument.spreadsheetml.externalLink+xml"/>
  <Override PartName="/xl/calcChain.xml" ContentType="application/vnd.openxmlformats-officedocument.spreadsheetml.calcChain+xml"/>
  <Override PartName="/docProps/app.xml" ContentType="application/vnd.openxmlformats-officedocument.extended-properties+xml"/>
  <Override PartName="/docProps/core.xml" ContentType="application/vnd.openxmlformats-package.core-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4" rupBuild="9303"/>
  <workbookPr autoCompressPictures="0" defaultThemeVersion="124226"/>
  <bookViews>
    <workbookView xWindow="705" yWindow="0" windowWidth="15480" windowHeight="11640" tabRatio="737" firstSheet="2" activeTab="2"/>
  </bookViews>
  <sheets>
    <sheet name="Explanations" sheetId="7" state="hidden" r:id="rId1"/>
    <sheet name="drop down entries" sheetId="3" state="hidden" r:id="rId2"/>
    <sheet name="Objective 1. Section I" sheetId="18" r:id="rId3"/>
    <sheet name="Objective 1. Section II-1" sheetId="19" r:id="rId4"/>
    <sheet name="Objective 1. Section II-2" sheetId="21" r:id="rId5"/>
    <sheet name="Objective 1. Section II-3" sheetId="22" r:id="rId6"/>
    <sheet name="Objective 1. Section II-4" sheetId="23" r:id="rId7"/>
    <sheet name="Objective 1. Section II-5" sheetId="24" r:id="rId8"/>
    <sheet name="Objective 1. Section III" sheetId="20" r:id="rId9"/>
  </sheets>
  <externalReferences>
    <externalReference r:id="rId10"/>
  </externalReferences>
  <definedNames>
    <definedName name="_ftn1" localSheetId="8">'Objective 1. Section III'!#REF!</definedName>
    <definedName name="_ftn10" localSheetId="8">'Objective 1. Section III'!$B$134</definedName>
    <definedName name="_ftn11" localSheetId="8">'Objective 1. Section III'!$B$135</definedName>
    <definedName name="_ftn12" localSheetId="8">'Objective 1. Section III'!$B$136</definedName>
    <definedName name="_ftn13" localSheetId="8">'Objective 1. Section III'!$B$137</definedName>
    <definedName name="_ftn14" localSheetId="8">'Objective 1. Section III'!$B$138</definedName>
    <definedName name="_ftn2" localSheetId="8">'Objective 1. Section III'!$B$126</definedName>
    <definedName name="_ftn3" localSheetId="8">'Objective 1. Section III'!$B$127</definedName>
    <definedName name="_ftn4" localSheetId="8">'Objective 1. Section III'!$B$128</definedName>
    <definedName name="_ftn5" localSheetId="8">'Objective 1. Section III'!$B$129</definedName>
    <definedName name="_ftn6" localSheetId="8">'Objective 1. Section III'!$B$130</definedName>
    <definedName name="_ftn7" localSheetId="8">'Objective 1. Section III'!$B$131</definedName>
    <definedName name="_ftn8" localSheetId="8">'Objective 1. Section III'!$B$132</definedName>
    <definedName name="_ftn9" localSheetId="8">'Objective 1. Section III'!$B$133</definedName>
    <definedName name="_ftnref1" localSheetId="8">'Objective 1. Section III'!#REF!</definedName>
    <definedName name="_ftnref10" localSheetId="8">'Objective 1. Section III'!$B$102</definedName>
    <definedName name="_ftnref11" localSheetId="8">'Objective 1. Section III'!$B$103</definedName>
    <definedName name="_ftnref14" localSheetId="8">'Objective 1. Section III'!$B$123</definedName>
    <definedName name="_ftnref2" localSheetId="8">'Objective 1. Section III'!#REF!</definedName>
    <definedName name="_ftnref3" localSheetId="8">'Objective 1. Section III'!$D$28</definedName>
    <definedName name="_ftnref4" localSheetId="8">'Objective 1. Section III'!#REF!</definedName>
    <definedName name="_ftnref5" localSheetId="8">'Objective 1. Section III'!$B$30</definedName>
    <definedName name="_ftnref6" localSheetId="8">'Objective 1. Section III'!$B$51</definedName>
    <definedName name="_ftnref7" localSheetId="8">'Objective 1. Section III'!$E$51</definedName>
    <definedName name="_ftnref8" localSheetId="8">'Objective 1. Section III'!$B$70</definedName>
    <definedName name="_ftnref9" localSheetId="8">'Objective 1. Section III'!$B$78</definedName>
    <definedName name="CCM2_EnergyEfficiency">'drop down entries'!$B$16:$B$21</definedName>
    <definedName name="CCM3_RenewableEnergy">'drop down entries'!$C$10:$C$21</definedName>
    <definedName name="CCM4_TransportUrban">'drop down entries'!$D$10:$D$21</definedName>
    <definedName name="CCM5_LULUCF">'drop down entries'!$A$10:$A$16</definedName>
    <definedName name="Energy_Efficiency">'drop down entries'!$B$49:$B$57</definedName>
    <definedName name="kk">#REF!</definedName>
    <definedName name="level">[1]te_Proj_inputs!$B$31:$B$37</definedName>
    <definedName name="LULUCF">'drop down entries'!$E$49:$E$54</definedName>
    <definedName name="o1a">[1]te_Proj_inputs!$B$50:$B$55</definedName>
    <definedName name="Other">'drop down entries'!$F$49:$F$56</definedName>
    <definedName name="Renewable_Energy">'drop down entries'!$C$49:$C$59</definedName>
    <definedName name="tObjectives">#REF!</definedName>
    <definedName name="Transport_Urban">'drop down entries'!$D$49:$D$59</definedName>
    <definedName name="TT_Choices">'drop down entries'!$A$49:$A$53</definedName>
    <definedName name="yn">[1]te_Proj_inputs!$C$3:$C$5</definedName>
  </definedNames>
  <calcPr calcId="145621" concurrentCalc="0"/>
  <extLst>
    <ext xmlns:mx="http://schemas.microsoft.com/office/mac/excel/2008/main" uri="{7523E5D3-25F3-A5E0-1632-64F254C22452}">
      <mx:ArchID Flags="2"/>
    </ext>
  </extLst>
</workbook>
</file>

<file path=xl/calcChain.xml><?xml version="1.0" encoding="utf-8"?>
<calcChain xmlns="http://schemas.openxmlformats.org/spreadsheetml/2006/main">
  <c r="F294" i="20" l="1"/>
  <c r="D294" i="20"/>
  <c r="C189" i="20"/>
  <c r="C84" i="20"/>
  <c r="C32" i="20"/>
  <c r="C58" i="20"/>
  <c r="C64" i="20"/>
  <c r="C52" i="20"/>
  <c r="C72" i="20"/>
  <c r="C105" i="20"/>
  <c r="C72" i="18"/>
  <c r="C80" i="18"/>
  <c r="C88" i="18"/>
  <c r="C96" i="18"/>
  <c r="C104" i="18"/>
  <c r="E32" i="18"/>
  <c r="D107" i="20"/>
  <c r="D111" i="20"/>
  <c r="C111" i="20"/>
  <c r="C107" i="20"/>
  <c r="C32" i="18"/>
  <c r="C49" i="18"/>
  <c r="D90" i="20"/>
  <c r="C90" i="20"/>
  <c r="D84" i="20"/>
  <c r="D32" i="20"/>
  <c r="D58" i="20"/>
  <c r="D64" i="20"/>
  <c r="D52" i="20"/>
  <c r="D72" i="20"/>
  <c r="D109" i="20"/>
  <c r="C109" i="20"/>
  <c r="D79" i="20"/>
  <c r="C79" i="20"/>
  <c r="D36" i="20"/>
  <c r="C36" i="20"/>
  <c r="D16" i="20"/>
  <c r="E16" i="20"/>
  <c r="F17" i="20"/>
  <c r="F18" i="20"/>
  <c r="F19" i="20"/>
  <c r="F16" i="20"/>
  <c r="C16" i="20"/>
  <c r="C219" i="20"/>
  <c r="C254" i="20"/>
  <c r="C274" i="20"/>
  <c r="C278" i="20"/>
  <c r="C256" i="20"/>
  <c r="C221" i="20"/>
  <c r="C191" i="20"/>
  <c r="C235" i="24"/>
  <c r="C235" i="23"/>
  <c r="C235" i="22"/>
  <c r="C235" i="21"/>
  <c r="C235" i="19"/>
  <c r="D26" i="24"/>
  <c r="D105" i="20"/>
</calcChain>
</file>

<file path=xl/sharedStrings.xml><?xml version="1.0" encoding="utf-8"?>
<sst xmlns="http://schemas.openxmlformats.org/spreadsheetml/2006/main" count="2684" uniqueCount="982">
  <si>
    <t>LULUCF</t>
  </si>
  <si>
    <t>Biomass</t>
  </si>
  <si>
    <t>Lighting</t>
  </si>
  <si>
    <t>Cogeneration</t>
  </si>
  <si>
    <t>Geothermal</t>
  </si>
  <si>
    <t>Hydrogen</t>
  </si>
  <si>
    <t>Industrial Processes</t>
  </si>
  <si>
    <t>Wind</t>
  </si>
  <si>
    <t>Solar Thermal Heating</t>
  </si>
  <si>
    <t>Solar Thermal Cooling</t>
  </si>
  <si>
    <t>Photovoltaic</t>
  </si>
  <si>
    <t>Hydro</t>
  </si>
  <si>
    <t>Other</t>
  </si>
  <si>
    <t>Energy Efficiency</t>
  </si>
  <si>
    <t>Renewable Energy</t>
  </si>
  <si>
    <t>Mixed</t>
  </si>
  <si>
    <t>Solar Thermal Power</t>
  </si>
  <si>
    <t>Marine Tech</t>
  </si>
  <si>
    <t>if -- then ... Drop down</t>
  </si>
  <si>
    <t>Protected Sheet</t>
  </si>
  <si>
    <t>digit_input</t>
  </si>
  <si>
    <t xml:space="preserve">Yes = 1, No = 0 </t>
  </si>
  <si>
    <t>Synergies with ODS</t>
  </si>
  <si>
    <t>Cook Stoves</t>
  </si>
  <si>
    <t>Afforestation</t>
  </si>
  <si>
    <t>Reforestation</t>
  </si>
  <si>
    <t>Agriculture/Agroforestry</t>
  </si>
  <si>
    <t>Avoided Deforestation/Degradation</t>
  </si>
  <si>
    <t>Carbon Monitoring</t>
  </si>
  <si>
    <t>This Tracking Tool shall track the targets and their achievements from concept (PIF) to evaluation.</t>
  </si>
  <si>
    <t>Please fill in the relevant indicators for each component that is included in the project.</t>
  </si>
  <si>
    <t>It is consistent with the results framework for Climate Change Mitigation.</t>
  </si>
  <si>
    <t>The data that we collect through this Tracking Tool are intended to be fed automatically into the PMIS.</t>
  </si>
  <si>
    <t>The data will help us track and monitor the results of projects and allow us to quickly filter our portfolio and report to donors, council and conventions in the most accurate way on GHG emission reductions, investments and other facts.</t>
  </si>
  <si>
    <t>Logistics</t>
  </si>
  <si>
    <t>Rail</t>
  </si>
  <si>
    <t>ha</t>
  </si>
  <si>
    <t>Country</t>
  </si>
  <si>
    <t>Transport/Urban Planning</t>
  </si>
  <si>
    <t>TT_Choices</t>
  </si>
  <si>
    <t>Energy_Efficiency</t>
  </si>
  <si>
    <t>Renewable_Energy</t>
  </si>
  <si>
    <t>Transport_Urban</t>
  </si>
  <si>
    <t>Project Title</t>
  </si>
  <si>
    <t>Marine (i.e., wave,  thermal energy conversion, etc.)</t>
  </si>
  <si>
    <t>Equipment</t>
  </si>
  <si>
    <t>Existing Building</t>
  </si>
  <si>
    <t>New Building</t>
  </si>
  <si>
    <t>Appliances</t>
  </si>
  <si>
    <t>Travel demand management</t>
  </si>
  <si>
    <t>Cook stoves</t>
  </si>
  <si>
    <t>Industrial processes</t>
  </si>
  <si>
    <t>New buildings</t>
  </si>
  <si>
    <t>Existing buildings</t>
  </si>
  <si>
    <t>Power generation, transmission, distribution</t>
  </si>
  <si>
    <t>Solar thermal power (i.e., Concentrated Solar Power, etc.)</t>
  </si>
  <si>
    <t>Solar thermal cooling, heating</t>
  </si>
  <si>
    <t>Public rapid transit</t>
  </si>
  <si>
    <t>Intelligent transport systems (ITS)</t>
  </si>
  <si>
    <t>Fuel cell vehicles</t>
  </si>
  <si>
    <t>Electric vehicles and plug-ins</t>
  </si>
  <si>
    <t>Transport biofuels</t>
  </si>
  <si>
    <t>Other lower GHG vehicles</t>
  </si>
  <si>
    <t>Carbon monitoring</t>
  </si>
  <si>
    <t>Avoided deforestation/degradation</t>
  </si>
  <si>
    <t>Agriculture/agroforestry</t>
  </si>
  <si>
    <t>Carbon capture and storage</t>
  </si>
  <si>
    <t>Waste management</t>
  </si>
  <si>
    <t>Energy storage</t>
  </si>
  <si>
    <t>Fuel cells</t>
  </si>
  <si>
    <t>Management system</t>
  </si>
  <si>
    <t>Monitoring system</t>
  </si>
  <si>
    <t>Agency Project ID</t>
  </si>
  <si>
    <t>Region</t>
  </si>
  <si>
    <t>Notes</t>
  </si>
  <si>
    <t>Date of Council/CEO Approval</t>
  </si>
  <si>
    <t>GEF Grant (US$)</t>
  </si>
  <si>
    <t>Date of submission of the tracking tool</t>
  </si>
  <si>
    <t>Cofinancing expected (US$)</t>
  </si>
  <si>
    <t>Month DD, YYYY (e.g., May 12, 2010)</t>
  </si>
  <si>
    <t>GEF Project ID</t>
  </si>
  <si>
    <t>Implementing Agency</t>
  </si>
  <si>
    <t>Project Type</t>
  </si>
  <si>
    <t>FSP or MSP</t>
  </si>
  <si>
    <t>Completion Date</t>
  </si>
  <si>
    <t xml:space="preserve">Lead Project Executing Agency (ies) </t>
  </si>
  <si>
    <t xml:space="preserve">Name of reviewers completing tracking tool and completion date </t>
  </si>
  <si>
    <t>Please use the following biomes provided below and place the coverage data within these biomes</t>
  </si>
  <si>
    <r>
      <t xml:space="preserve">Terrestrial </t>
    </r>
    <r>
      <rPr>
        <b/>
        <sz val="12"/>
        <color indexed="8"/>
        <rFont val="Times New Roman"/>
        <family val="1"/>
      </rPr>
      <t>(insert total hectares for terrestrial coverage and then provide coverage for each of the terrestrial biomes below)</t>
    </r>
  </si>
  <si>
    <t>Tropical and subtropical moist broadleaf forests (tropical and subtropical, humid)</t>
  </si>
  <si>
    <t>Tropical and subtropical dry broadleaf forests (tropical and subtropical, semi-humid)</t>
  </si>
  <si>
    <t>Tropical and subtropical coniferous forests (tropical and subtropical, semi-humid)</t>
  </si>
  <si>
    <t>Temperate broadleaf and mixed forests (temperate, humid)</t>
  </si>
  <si>
    <t>Temperate coniferous forests (temperate, humid to semi-humid)</t>
  </si>
  <si>
    <t>Boreal forests/taiga (subarctic, humid)</t>
  </si>
  <si>
    <t>Tropical and subtropical grasslands, savannas, and shrublands (tropical and subtropical, semi-arid)</t>
  </si>
  <si>
    <t>Temperate grasslands, savannas, and shrublands (temperate, semi-arid)</t>
  </si>
  <si>
    <t>Flooded grasslands and savannas (temperate to tropical, fresh or brackish water inundated)</t>
  </si>
  <si>
    <t>Mangroves</t>
  </si>
  <si>
    <t>Montane grasslands and shrublands (alpine or montane climate)</t>
  </si>
  <si>
    <t>Tundra (Arctic)</t>
  </si>
  <si>
    <t>Mediterranean forests, woodlands, and scrub or Sclerophyll forests (temperate warm, semi-humid to semi-arid with winter rainfall)</t>
  </si>
  <si>
    <t>Deserts and xeric shrublands (temperate to tropical, arid)</t>
  </si>
  <si>
    <t>Mangrove (subtropical and tropical, salt water inundated)</t>
  </si>
  <si>
    <t>Freshwater (insert total hectares for freshwater coverage and then provide coverage for each of the freshwater biomes below)</t>
  </si>
  <si>
    <t xml:space="preserve">Large lakes </t>
  </si>
  <si>
    <t>Large river deltas</t>
  </si>
  <si>
    <t>Polar freshwaters</t>
  </si>
  <si>
    <t>Montane freshwaters</t>
  </si>
  <si>
    <t>Temperate coastal rivers</t>
  </si>
  <si>
    <t>Temperate floodplain rivers and wetlands</t>
  </si>
  <si>
    <t>Temperate upland rivers</t>
  </si>
  <si>
    <t>Tropical and subtropical coastal rivers</t>
  </si>
  <si>
    <t>Tropical and subtropical floodplain rivers and wetlands</t>
  </si>
  <si>
    <t>Tropical and subtropical upland rivers</t>
  </si>
  <si>
    <t>Xeric freshwaters and endorheic basins</t>
  </si>
  <si>
    <t>Oceanic islands</t>
  </si>
  <si>
    <t>Marine (insert total hectares for marine and then distinguish coverage between each of the following zones)</t>
  </si>
  <si>
    <t>Coral reefs</t>
  </si>
  <si>
    <t>Estuaries</t>
  </si>
  <si>
    <t xml:space="preserve">Is this a new protected area?  </t>
  </si>
  <si>
    <t>Area in Hectares</t>
  </si>
  <si>
    <t>Please specify biome type</t>
  </si>
  <si>
    <t>Global designation or priority lists</t>
  </si>
  <si>
    <t>(E.g., Biosphere Reserve, World Heritage site, Ramsar site, WWF Global 2000, etc.)</t>
  </si>
  <si>
    <t xml:space="preserve">Local Designation of Protected Area </t>
  </si>
  <si>
    <t>(E.g, indigenous reserve, private reserve, etc.)</t>
  </si>
  <si>
    <t>IUCN Category</t>
  </si>
  <si>
    <t>Name of Protected Area</t>
  </si>
  <si>
    <t>1. Protected Area</t>
  </si>
  <si>
    <t>2. Protected Area</t>
  </si>
  <si>
    <t>3. Protected Area</t>
  </si>
  <si>
    <t>4. Protected Area</t>
  </si>
  <si>
    <t>SECTION I</t>
  </si>
  <si>
    <t xml:space="preserve">SECTION II: Management Effectiveness Tracking Tool for Protected Areas </t>
  </si>
  <si>
    <t>Name, affiliation and contact details for person responsible for completing the METT (email etc.)</t>
  </si>
  <si>
    <t>Date assessment carried out</t>
  </si>
  <si>
    <t>Name of protected area</t>
  </si>
  <si>
    <t>WDPA site code (these codes can be found on www.unep-wcmc.org/wdpa/)</t>
  </si>
  <si>
    <t>Location of protected area (province and if possible map reference)</t>
  </si>
  <si>
    <t xml:space="preserve">Date of establishment </t>
  </si>
  <si>
    <t>Management Authority</t>
  </si>
  <si>
    <t>Size of protected area (ha)</t>
  </si>
  <si>
    <t>What are the main values for which the area is designated</t>
  </si>
  <si>
    <t>Management objective 1</t>
  </si>
  <si>
    <t>Management objective 2</t>
  </si>
  <si>
    <t>No. of people involved in completing assessment</t>
  </si>
  <si>
    <t>Number of Permanent staff</t>
  </si>
  <si>
    <t>Number of Temporary staff</t>
  </si>
  <si>
    <t>Annual budget (US$)  for recurrent (operational) funds – excluding staff salary costs</t>
  </si>
  <si>
    <t>Annual budget (US$) for project or other supplementary funds – excluding staff salary costs</t>
  </si>
  <si>
    <t xml:space="preserve"> </t>
  </si>
  <si>
    <t xml:space="preserve">
1:  PA manager 
2:  PA staff
3:  Other PA agency staff   
4:  Donors                                                                                                                         5:  NGOs                                                                                                                           6: External experts                                                                                                         7: Local community                                                                                                             8: Other </t>
  </si>
  <si>
    <t xml:space="preserve">Ownership details (please choose 1-4) </t>
  </si>
  <si>
    <t>Including: (please choose 1-8)</t>
  </si>
  <si>
    <t xml:space="preserve">Designations(please choose 1-3)  </t>
  </si>
  <si>
    <t>Objective 1: Catalyzing Sustainability of Protected Area Systems</t>
  </si>
  <si>
    <t>Information on International Designations</t>
  </si>
  <si>
    <t>Site name</t>
  </si>
  <si>
    <t>Site area</t>
  </si>
  <si>
    <t>Geographical co-ordinates</t>
  </si>
  <si>
    <t>Date Listed</t>
  </si>
  <si>
    <t>Statement of Outstanding Universal Value</t>
  </si>
  <si>
    <t xml:space="preserve">Criteria for designation </t>
  </si>
  <si>
    <t>(i.e. criteria i to x)</t>
  </si>
  <si>
    <t>Geographical number</t>
  </si>
  <si>
    <t>Reason for Designation (see Ramsar Information Sheet)</t>
  </si>
  <si>
    <t>Total, Core, Buffe, and Transition</t>
  </si>
  <si>
    <t>Please list other designations (i.e. ASEAN Heritage, Natura 2000) and any supporting information below</t>
  </si>
  <si>
    <t>Name</t>
  </si>
  <si>
    <t>Detail</t>
  </si>
  <si>
    <t xml:space="preserve">Fulfilment of three functions of MAB </t>
  </si>
  <si>
    <t>conservation, development and logistic support</t>
  </si>
  <si>
    <t>Data Sheet 1: Reporting Progress at Protected Area Sites</t>
  </si>
  <si>
    <t xml:space="preserve">Please choose all relevant existing threats as either of high, medium or low significance. Threats ranked as of high significance are those which are seriously degrading values; medium are those threats having some negative impact and those characterised as low are threats which are present but not seriously impacting values or N/A where the threat is not present or not applicable in the protected area. </t>
  </si>
  <si>
    <t>Threats from human settlements or other non-agricultural land uses with a substantial footprint</t>
  </si>
  <si>
    <t xml:space="preserve">1.1 Housing and settlement </t>
  </si>
  <si>
    <t xml:space="preserve">1.2 Commercial and industrial areas </t>
  </si>
  <si>
    <t xml:space="preserve">1.3 Tourism and recreation infrastructure </t>
  </si>
  <si>
    <t>2. Agriculture and aquaculture within a protected area</t>
  </si>
  <si>
    <t>Threats from farming and grazing as a result of agricultural expansion and intensification, including silviculture, mariculture and aquaculture</t>
  </si>
  <si>
    <t>2.1 Annual and perennial non-timber crop cultivation</t>
  </si>
  <si>
    <t>2.1a Drug cultivation</t>
  </si>
  <si>
    <t xml:space="preserve">2.2 Wood and pulp plantations </t>
  </si>
  <si>
    <t xml:space="preserve">2.3 Livestock farming and grazing </t>
  </si>
  <si>
    <t xml:space="preserve">2.4 Marine and freshwater aquaculture </t>
  </si>
  <si>
    <t>3. Energy production and mining within a protected area</t>
  </si>
  <si>
    <t>Threats from production of non-biological resources</t>
  </si>
  <si>
    <t xml:space="preserve">3.1 Oil and gas drilling </t>
  </si>
  <si>
    <t xml:space="preserve">3.2 Mining and quarrying </t>
  </si>
  <si>
    <t>3.3 Energy generation, including from hydropower dams</t>
  </si>
  <si>
    <t>4.1 Roads and railroads (include road-killed animals)</t>
  </si>
  <si>
    <t>4.2 Utility and service lines (e.g. electricity cables, telephone lines,)</t>
  </si>
  <si>
    <t>4.3 Shipping lanes and canals</t>
  </si>
  <si>
    <t>4.4 Flight paths</t>
  </si>
  <si>
    <t>4. Transportation and service corridors within a protected area</t>
  </si>
  <si>
    <t>Threats from long narrow transport corridors and the vehicles that use them including associated wildlife mortality</t>
  </si>
  <si>
    <t>5. Biological resource use and harm within a protected area</t>
  </si>
  <si>
    <t>Threats from consumptive use of "wild" biological resources including both deliberate and unintentional harvesting effects; also persecution or control of specific species (note this includes hunting and killing of animals)</t>
  </si>
  <si>
    <t>5.1 Hunting, killing and collecting terrestrial animals (including killing of animals as a result of human/wildlife conflict)</t>
  </si>
  <si>
    <t>5.2 Gathering terrestrial plants or plant products (non-timber)</t>
  </si>
  <si>
    <t>5.3 Logging and wood harvesting</t>
  </si>
  <si>
    <t>5.4 Fishing, killing  and harvesting aquatic resources</t>
  </si>
  <si>
    <t>6. Human intrusions and disturbance within a protected area</t>
  </si>
  <si>
    <t>Threats from human activities that alter, destroy or disturb habitats and species associated with non-consumptive uses of biological resources</t>
  </si>
  <si>
    <t>6.1 Recreational activities and tourism</t>
  </si>
  <si>
    <t>6.2 War, civil unrest and military exercises</t>
  </si>
  <si>
    <t>6.3 Research, education and other work-related activities in protected areas</t>
  </si>
  <si>
    <t>6.4 Activities of protected area managers (e.g. construction or vehicle use, artificial watering points and dams)</t>
  </si>
  <si>
    <t>6.5 Deliberate vandalism, destructive activities or threats to protected area staff and visitors</t>
  </si>
  <si>
    <t xml:space="preserve">7. Natural system modifications </t>
  </si>
  <si>
    <t>Threats from other actions that convert or degrade habitat or change the way the ecosystem functions</t>
  </si>
  <si>
    <t>7.1 Fire and fire suppression (including arson)</t>
  </si>
  <si>
    <t xml:space="preserve">7.2 Dams, hydrological modification and water management/use </t>
  </si>
  <si>
    <t>7.3a Increased fragmentation within protected area</t>
  </si>
  <si>
    <t>7.3b Isolation from other natural habitat (e.g. deforestation, dams without effective aquatic wildlife passages)</t>
  </si>
  <si>
    <t>7.3c Other ‘edge effects’ on park values</t>
  </si>
  <si>
    <t>7.3d Loss of keystone species (e.g. top predators, pollinators etc)</t>
  </si>
  <si>
    <t>8. Invasive and other problematic species and genes</t>
  </si>
  <si>
    <t xml:space="preserve">Threats from terrestrial and aquatic non-native and native plants, animals, pathogens/microbes or genetic materials that have or are predicted to have harmful effects on biodiversity following introduction, spread and/or increase </t>
  </si>
  <si>
    <t>8.1 Invasive non-native/alien plants (weeds)</t>
  </si>
  <si>
    <t>8.1a Invasive non-native/alien animals</t>
  </si>
  <si>
    <t>8.1b Pathogens (non-native or native but creating new/increased problems)</t>
  </si>
  <si>
    <t>8.2 Introduced genetic material (e.g. genetically modified organisms)</t>
  </si>
  <si>
    <t>9. Pollution entering or generated within protected area</t>
  </si>
  <si>
    <t>Threats from introduction of exotic and/or excess materials or energy from point and non-point sources</t>
  </si>
  <si>
    <t>9.1 Household sewage and urban waste water</t>
  </si>
  <si>
    <t xml:space="preserve">9.1a  Sewage and waste water from protected area facilities (e.g. toilets, hotels etc) </t>
  </si>
  <si>
    <t>9.2 Industrial, mining and military effluents and discharges (e.g. poor water quality discharge from dams, e.g. unnatural temperatures, de-oxygenated, other pollution)</t>
  </si>
  <si>
    <t>9.3 Agricultural and forestry effluents (e.g. excess fertilizers or pesticides)</t>
  </si>
  <si>
    <t>9.4 Garbage and solid waste</t>
  </si>
  <si>
    <t>9.5 Air-borne pollutants</t>
  </si>
  <si>
    <t>9.6 Excess energy (e.g. heat pollution, lights etc)</t>
  </si>
  <si>
    <t>10. Geological events</t>
  </si>
  <si>
    <t>Geological events may be part of natural disturbance regimes in many ecosystems. But they can be a threat if a species or habitat is damaged and has lost its resilience and is vulnerable to disturbance. Management capacity to respond to some of these changes may be limited.</t>
  </si>
  <si>
    <t>10.1 Volcanoes</t>
  </si>
  <si>
    <t>10.2 Earthquakes/Tsunamis</t>
  </si>
  <si>
    <t>10.3 Avalanches/ Landslides</t>
  </si>
  <si>
    <t xml:space="preserve">10.4 Erosion and siltation/ deposition (e.g. shoreline or riverbed changes) </t>
  </si>
  <si>
    <t>11. Climate change and severe weather</t>
  </si>
  <si>
    <t>Threats from long-term climatic changes which may be linked to global warming and other severe climatic/weather events outside of the natural range of variation</t>
  </si>
  <si>
    <t>11.1 Habitat shifting and alteration</t>
  </si>
  <si>
    <t>11.2 Droughts</t>
  </si>
  <si>
    <t>11.3 Temperature extremes</t>
  </si>
  <si>
    <t>11.4 Storms and flooding</t>
  </si>
  <si>
    <t>12.1 Loss of cultural links, traditional knowledge and/or management practices</t>
  </si>
  <si>
    <t>12.2 Natural deterioration of important cultural site values</t>
  </si>
  <si>
    <t>12.3 Destruction of cultural heritage buildings, gardens, sites etc</t>
  </si>
  <si>
    <t>12. Specific cultural and social threats</t>
  </si>
  <si>
    <r>
      <t>1.</t>
    </r>
    <r>
      <rPr>
        <b/>
        <sz val="7"/>
        <color indexed="8"/>
        <rFont val="Microsoft Sans Serif"/>
        <family val="2"/>
      </rPr>
      <t> </t>
    </r>
    <r>
      <rPr>
        <b/>
        <sz val="9"/>
        <color indexed="8"/>
        <rFont val="Microsoft Sans Serif"/>
        <family val="2"/>
      </rPr>
      <t>Residential and commercial development within a protected area</t>
    </r>
  </si>
  <si>
    <t xml:space="preserve">0: N/A
1: Low
2: Medium
3: High
</t>
  </si>
  <si>
    <t>Assessment Form</t>
  </si>
  <si>
    <t xml:space="preserve">1. Legal status: Does the protected area have legal status (or in the case of private reserves is covered by a covenant or similar)? </t>
  </si>
  <si>
    <t xml:space="preserve">2. Protected area regulations: Are appropriate regulations in place to control land use and activities (e.g. hunting)?
</t>
  </si>
  <si>
    <t xml:space="preserve">3. Law 
Enforcement: Can staff (i.e. those with responsibility for managing the site) enforce protected area rules well enough?
</t>
  </si>
  <si>
    <t>4. Protected area objectives: Is management undertaken according to agreed objectives?</t>
  </si>
  <si>
    <t>5. Protected area design: Is the protected area the right size and shape to protect species, habitats, ecological processes and water catchments of key conservation concern?</t>
  </si>
  <si>
    <t xml:space="preserve">6. Protected area boundary demarcation: 
Is the boundary known and demarcated?
</t>
  </si>
  <si>
    <t>7. Management plan: Is there a management plan and is it being implemented?</t>
  </si>
  <si>
    <t>0: No                                                                                                                                 1: Yes</t>
  </si>
  <si>
    <t>0: No regular work plan exists 
1: A regular work plan exists but few of the activities are implemented
2: A regular work plan exists and many activities are implemented
3: A regular work plan exists and all activities are implemented</t>
  </si>
  <si>
    <t>0: There is no management plan for the protected area
1: A management plan is being prepared or has been prepared but is not being implemented
2: A management plan exists but it is only being partially implemented because of funding constraints or other problems
3: A management plan exists and is being implemented</t>
  </si>
  <si>
    <t>0: The boundary of the protected area is not known by the management authority or local residents/neighbouring land users
1: The boundary of the protected area is known by the management authority but is not known by local residents/neighbouring land users 
2: The boundary of the protected area is known by both the management authority and local residents/neighbouring land users but is not appropriately demarcated
3: The boundary of the protected area is known by the management authority and local residents/neighbouring land users and is appropriately demarcated</t>
  </si>
  <si>
    <t>0: The protected area is not gazetted/covenanted                                            1: There is agreement that the protected area should be gazetted/covenanted but the process has not yet begun                              2: The protected area is in the process of being gazetted/covenanted but the process is still incomplete (includes sites designated under international conventions, such as Ramsar, or local/traditional law such as community conserved areas, which do not yet have national legal status or covenant)                                                                                                      3: The protected area has been formally gazetted/covenanted</t>
  </si>
  <si>
    <t>0: There are no regulations for controlling land use and activities in the protected area 
1: Some regulations for controlling land use and activities in the protected area exist but these are major weaknesses
2: Regulations for controlling land use and activities in the protected area exist but there are some weaknesses or gaps
3: Regulations for controlling inappropriate land use and activities in the protected area exist and provide an excellent basis for management</t>
  </si>
  <si>
    <t>0: The staff have no effective capacity/resources to enforce protected area legislation and regulations 
1: There are major deficiencies in staff capacity/resources to enforce protected area legislation and regulations (e.g. lack of skills, no patrol budget, lack of institutional support)
2: The staff have acceptable capacity/resources to enforce protected area legislation and regulations but some deficiencies remain
3: The staff have excellent capacity/resources to enforce protected area legislation and regulations</t>
  </si>
  <si>
    <t>0: Inadequacies in protected area design mean achieving the major objectives of the protected area is very difficult
1: Inadequacies in protected area design mean that achievement of major objectives is difficult but some mitigating actions are being taken (e.g. agreements with adjacent land owners for wildlife corridors or introduction of appropriate catchment management)
2: Protected area design is not significantly constraining achievement of objectives, but could be improved (e.g. with respect to larger scale ecological processes)
3: Protected area design helps achievement of objectives; it is appropriate for species and habitat conservation; and maintains ecological processes such as surface and groundwater flows at a catchment scale, natural disturbance patterns etc</t>
  </si>
  <si>
    <t>8. Regular work plan: Is there a regular work plan and is it being implemented</t>
  </si>
  <si>
    <t>9. Resource inventory: Do you have enough information to manage the area?</t>
  </si>
  <si>
    <t xml:space="preserve">0: There is little or no information available on the critical habitats, species and cultural values of the protected area 
1: Information on the critical habitats, species, ecological processes and cultural values of the protected area is not sufficient to support planning and decision making
2: Information on the critical habitats, species, ecological processes and cultural values of the protected area is sufficient for most key areas of planning and decision making 
3: Information on the critical habitats, species, ecological processes and cultural values  of the protected area is sufficient to support all areas of planning and decision making </t>
  </si>
  <si>
    <t xml:space="preserve">10. Protection systems: 
Are systems in place to control access/resource use in the protected area?
</t>
  </si>
  <si>
    <t xml:space="preserve">0: Protection systems (patrols, permits etc) do not exist or are not effective in controlling access/resource use
1: Protection systems are only partially effective in controlling access/resource use
2: Protection systems are moderately effective in controlling access/resource use 
3: Protection systems are largely or wholly effective in controlling access/ resource use 
</t>
  </si>
  <si>
    <t>0: There is no survey or research work taking place in the protected area
1: There is a small amount of survey and research work but it is not directed towards the needs of protected area management
2: There is considerable survey and research work but it is not directed towards the needs of protected area management 
3:There is a comprehensive, integrated programme of survey and research work, which is relevant to management needs</t>
  </si>
  <si>
    <t>11. Research: Is there a programme of management-orientated survey and research work?</t>
  </si>
  <si>
    <t>12. Resource management: Is active resource management being undertaken?</t>
  </si>
  <si>
    <t>0: Active resource management is not being undertaken 
1: Very few of the requirements for active management of critical habitats, species, ecological processes and cultural values  are being implemented
2: Many of the requirements for active management of critical habitats, species, ecological processes and, cultural values are being implemented but some key issues are not being addressed
3: Requirements for active management of critical habitats, species, ecological processes and, cultural values are being substantially or fully implemented</t>
  </si>
  <si>
    <t>13. Staff numbers: Are there enough people employed to manage the protected area?</t>
  </si>
  <si>
    <t>0: There are no staff  
1: Staff numbers are inadequate for critical management activities
2: Staff numbers are below optimum level for critical management activities
3: Staff numbers are adequate for the management needs of the protected area</t>
  </si>
  <si>
    <t>14. Staff training: Are staff adequately trained to fulfill management objectives?</t>
  </si>
  <si>
    <t>0: Staff lack the skills needed for protected area management
1: Staff training and skills are low relative to the needs of the protected area
2: Staff training and skills are adequate, but could be further improved to fully achieve the objectives of management
3: Staff training and skills are aligned with the management needs of the protected area</t>
  </si>
  <si>
    <t>15. Current budget: Is the current budget sufficient?</t>
  </si>
  <si>
    <t>0: There is no budget for management of the protected area
1: The available budget is inadequate for basic management needs and presents a serious constraint to the capacity to manage
2: The available budget is acceptable but could be further improved to fully achieve effective management
3: The available budget is sufficient and meets the full management needs of the protected area</t>
  </si>
  <si>
    <t>16. Security of budget: Is the budget secure?</t>
  </si>
  <si>
    <t xml:space="preserve">0: There is no secure budget for the protected area and management is wholly reliant on outside or highly variable funding  
1: There is very little secure budget and the protected area could not function adequately without outside funding 
2: There is a reasonably secure core budget for regular operation of the protected area but many innovations and initiatives are reliant on outside funding
3: There is a secure budget for the protected area and its management needs 
</t>
  </si>
  <si>
    <t>17. Management of budget: Is the budget managed to meet critical management needs?</t>
  </si>
  <si>
    <t xml:space="preserve">18. Equipment: Is equipment sufficient for management needs?
</t>
  </si>
  <si>
    <t xml:space="preserve">0: There are little or no equipment and facilities for management needs
1: There are some equipment and facilities but these are inadequate for most management needs
2: There are equipment and facilities, but still some gaps that constrain management
3: There are adequate equipment and facilities </t>
  </si>
  <si>
    <t>19. Maintenance of equipment: Is equipment adequately maintained?</t>
  </si>
  <si>
    <t>20. Education and awareness: Is there a planned education programme linked to the objectives and needs?</t>
  </si>
  <si>
    <t xml:space="preserve">0: There is no education and awareness programme
1: There is a limited and ad hoc education and awareness programme 
2: There is an education and awareness programme but it only partly meets needs and could be improved
3: There is an appropriate and fully implemented education and awareness programme </t>
  </si>
  <si>
    <t>0: Adjacent land and water use planning does not take into account the needs of the protected area and activities/policies are detrimental to the survival of the area 
1: Adjacent land and water use planning does not  takes into account the long term needs of the protected area, but activities are not detrimental the area 
2: Adjacent land and water use planning partially takes into account the long term needs of the protected area
3: Adjacent land and water use planning fully takes into account the long term needs of the protected area</t>
  </si>
  <si>
    <t>21. Planning for land and water use: Does land and water use planning recognise the protected area and aid the achievement of objectives?</t>
  </si>
  <si>
    <t>0: There is no contact between managers and neighbouring official or corporate land and water users
1: There is contact between managers and neighbouring official or corporate land and water users but little or no cooperation
2: There is contact between managers and neighbouring official or corporate land and water users, but only some co-operation 
3: There is regular contact between managers and neighbouring official or corporate land and water users, and substantial co-operation on management</t>
  </si>
  <si>
    <t xml:space="preserve">22. State and commercial neighbours:Is there co-operation with adjacent land and water users? </t>
  </si>
  <si>
    <t>23. Indigenous people: Do indigenous and traditional peoples resident or regularly using the protected area have input to management decisions?</t>
  </si>
  <si>
    <t>0: Indigenous and traditional peoples have no input into decisions relating to the management of the protected area
1: Indigenous and traditional peoples have some input into discussions relating to management but no direct role in management
2: Indigenous and traditional peoples directly contribute to some relevant decisions relating to management but their involvement could be improved
3: Indigenous and traditional peoples directly participate in all relevant decisions relating to management, e.g. co-management</t>
  </si>
  <si>
    <t>24. Local communities: Do local communities resident or near the protected area have input to management decisions?</t>
  </si>
  <si>
    <t>0: Local communities have no input into decisions relating to the management of the protected area
1: Local communities have some input into discussions relating to management but no direct role in management
2: Local communities directly contribute to some relevant  decisions relating to management but their involvement could be improved
3: Local communities directly participate in all relevant decisions relating to management, e.g. co-management</t>
  </si>
  <si>
    <t>24 a. Impact on communities: There is open communication and trust between local and/or  indigenous people, stakeholders and protected area managers</t>
  </si>
  <si>
    <t xml:space="preserve">24 b. Impact on communities: Programmes to enhance community welfare, while conserving protected area resources, are being implemented </t>
  </si>
  <si>
    <t>24 c. Impact on communities: Local and/or indigenous people actively support the protected area</t>
  </si>
  <si>
    <t>21a. Land and water planning for habitat conservation: Planning and management in the catchment or landscape containing the protected area incorporates provision for adequate environmental conditions (e.g. volume, quality and timing of water flow, air pollution levels etc) to sustain relevant habitats.</t>
  </si>
  <si>
    <t>21b. Land and water planning for habitat conservation: Management of corridors linking the protected area provides for wildlife passage to key habitats outside the protected area (e.g. to allow migratory fish to travel between freshwater spawning sites and the sea, or to allow animal migration).</t>
  </si>
  <si>
    <t>21c. Land and water planning for habitat conservation:  "Planning adresses ecosystem-specific needs and/or the needs of particular species of concern at an ecosystem scale (e.g. volume, quality and timing of freshwater flow to sustain particular species, fire management to maintain savannah habitats etc.)"</t>
  </si>
  <si>
    <t xml:space="preserve">7.a Planning process: The planning process allows adequate opportunity for key stakeholders to influence the management plan </t>
  </si>
  <si>
    <t xml:space="preserve">7.b Planning process: There is an established schedule and process for periodic review and updating of the management plan </t>
  </si>
  <si>
    <t xml:space="preserve">7.c Planning process: The results of monitoring, research and evaluation are routinely incorporated into planning </t>
  </si>
  <si>
    <t>25. Economic benefit: Is the protected area providing economic benefits to local communities, e.g. income, employment, payment for environmental services?</t>
  </si>
  <si>
    <t>0: The protected area does not deliver any economic benefits to local communities
1: Potential economic  benefits are recognised and plans to realise these are being developed
2: There is some flow of economic benefits to local communities 
3: There is a major flow of economic benefits to local communities from activities associated with the protected area</t>
  </si>
  <si>
    <t>26. Monitoring and evaluation: Are management activities monitored against performance?</t>
  </si>
  <si>
    <t>0: There is no monitoring and evaluation in the protected area
1: There is some ad hoc monitoring and evaluation, but no overall strategy and/or no regular collection of results
2: There is an agreed and implemented monitoring and evaluation system but results do not feed back into management
3: A good monitoring and evaluation system exists, is well implemented and used in adaptive management</t>
  </si>
  <si>
    <t>27. Visitor facilities: Are visitor facilities adequate?</t>
  </si>
  <si>
    <t>0: There are no visitor facilities and services despite an identified need
1: Visitor facilities and services are inappropriate for current levels of visitation 
2: Visitor facilities and services are adequate for current levels of visitation but could be improved
3: Visitor facilities and services are excellent for current levels of visitation</t>
  </si>
  <si>
    <t>0: There is little or no contact between managers and tourism operators using the protected area
1: There is contact between managers and tourism operators but this is largely confined to administrative or regulatory matters
2: There is limited co-operation between managers and tourism operators to enhance visitor experiences and maintain protected area values
3: There is good co-operation between managers and tourism operators to enhance visitor experiences, and maintain protected area values</t>
  </si>
  <si>
    <t>28. Commercial tourism operators: Do commercial tour operators contribute to protected area management?</t>
  </si>
  <si>
    <t>29. Fees: If fees (i.e. entry fees or fines) are applied, do they help protected area management?</t>
  </si>
  <si>
    <t xml:space="preserve">0: Although fees are theoretically applied, they are not collected
1: Fees are collected, but make no contribution to the protected area or its environs
2: Fees are collected, and make some contribution to the protected area and its environs
3: Fees are collected and make a substantial contribution to the protected area and its environs </t>
  </si>
  <si>
    <t>0: Many important biodiversity, ecological or cultural values are being severely degraded 
1: Some biodiversity, ecological or cultural values are being severely degraded 
2: Some biodiversity, ecological and cultural values are being partially degraded but the most important values have not been significantly impacted
3: Biodiversity, ecological and cultural values are predominantly intact</t>
  </si>
  <si>
    <t>30. Condition of values: What is the condition of the important values of the protected area as compared to when it was first designated?</t>
  </si>
  <si>
    <t>30a: Condition of values: The assessment of the condition of values is based on research and/or monitoring</t>
  </si>
  <si>
    <t>30b: Condition of values Specific management programmes are being implemented to address threats to biodiversity, ecological and cultural values</t>
  </si>
  <si>
    <t>30c: Condition of values: Activities to maintain key biodiversity, ecological and cultural values are a routine part of park management</t>
  </si>
  <si>
    <t>Comments and Next Steps</t>
  </si>
  <si>
    <t>0: No firm objectives have been agreed for the protected area 
1: The protected area has agreed objectives, but is not managed according to these objectives
2: The protected area has agreed objectives, but is only partially managed according to these objectives
3: The protected area has agreed objectives and is managed to meet these objectives</t>
  </si>
  <si>
    <t>0: There is little or no maintenance of equipment and facilities
1: There is some ad hoc maintenance of equipment and facilities 
2: There is basic maintenance of equipment and facilities 
3: Equipment and facilities are well maintained</t>
  </si>
  <si>
    <t>0: Budget management is very poor and significantly undermines effectiveness (e.g. late release of budget in financial year)
1: Budget management is poor and constrains effectiveness
2: Budget management is adequate but could be improved
3: Budget management is excellent and meets management needs</t>
  </si>
  <si>
    <t>SECTION III: Financial Sustainability Scorecard</t>
  </si>
  <si>
    <t>TOTAL SCORE</t>
  </si>
  <si>
    <t>Pls add up numbers from assessment form (questions 1 to 30)</t>
  </si>
  <si>
    <r>
      <rPr>
        <b/>
        <sz val="10"/>
        <color indexed="8"/>
        <rFont val="Microsoft Sans Serif"/>
        <family val="2"/>
      </rPr>
      <t>Part I</t>
    </r>
    <r>
      <rPr>
        <sz val="10"/>
        <color indexed="8"/>
        <rFont val="Microsoft Sans Serif"/>
        <family val="2"/>
      </rPr>
      <t xml:space="preserve"> requires financial data to determine the costs, revenues and financing gaps of the PA system both in the current year and as forecast for the future. It provides a quantitative analysis of the PA system and shows the financial data needed by PA planners needed to determine financial targets and hence the quantity of additional funds required to finance effective management of their PA system. As different countries have different accounting systems certain data requirements may vary in their relevance for each country. However, where financial data is absent, the first activity the PA authority should be to generate and collect the data.</t>
    </r>
  </si>
  <si>
    <r>
      <rPr>
        <b/>
        <sz val="10"/>
        <color indexed="8"/>
        <rFont val="Microsoft Sans Serif"/>
        <family val="2"/>
      </rPr>
      <t xml:space="preserve">Part III </t>
    </r>
    <r>
      <rPr>
        <sz val="10"/>
        <color indexed="8"/>
        <rFont val="Microsoft Sans Serif"/>
        <family val="2"/>
      </rPr>
      <t>summarizes the total scores and percentages scored by the country in any given year when the exercise is completed.  It shows the total possible score and the total actual score for the PA system and presents the results as a percentage.  Over time changes to the scores can show progress in strengthening the PA financing system.</t>
    </r>
  </si>
  <si>
    <t>Number of sites</t>
  </si>
  <si>
    <t>Terrestrial hectares covered</t>
  </si>
  <si>
    <t>Marine hectares covered[1]</t>
  </si>
  <si>
    <t>Total hectares covered</t>
  </si>
  <si>
    <t xml:space="preserve">Institution responsible for PA management </t>
  </si>
  <si>
    <t>Comments</t>
  </si>
  <si>
    <t>[1] MPAs should be detailed separately to terrestrial PAs as they tend to be much larger in size and have different cost structures</t>
  </si>
  <si>
    <t>Network</t>
  </si>
  <si>
    <t>Additional networks</t>
  </si>
  <si>
    <t>Available Finances[5]</t>
  </si>
  <si>
    <t>(1) Total annual central government budget allocated to PA management (excluding donor funds and revenues generated for the PA system)</t>
  </si>
  <si>
    <t>- operational budget (salaries, maintenance, fuel etc)</t>
  </si>
  <si>
    <t>- infrastructure investment budget (roads, visitor centres etc)</t>
  </si>
  <si>
    <t xml:space="preserve">(2) Extra budgetary funding for PA management </t>
  </si>
  <si>
    <t xml:space="preserve">- Total of  A + B - </t>
  </si>
  <si>
    <t xml:space="preserve">Specify sources of funds </t>
  </si>
  <si>
    <t>A. Funds channelled through government - total</t>
  </si>
  <si>
    <t>- PA dedicated taxes</t>
  </si>
  <si>
    <t>eg a conservation departure tax or water fees re-invested in PAs</t>
  </si>
  <si>
    <t>- Trust Funds</t>
  </si>
  <si>
    <t>Only include available funds for the year and not amounts contributed for capitalization</t>
  </si>
  <si>
    <t>- Donor funds</t>
  </si>
  <si>
    <t>- Loans</t>
  </si>
  <si>
    <t>- Debt for nature swaps</t>
  </si>
  <si>
    <t>- Others</t>
  </si>
  <si>
    <t>B. Funds channelled through third party/independent institutional arrangements – total</t>
  </si>
  <si>
    <t>(3) Total annual site based revenue generation across all PAs broken down by source[6]</t>
  </si>
  <si>
    <t>- Total</t>
  </si>
  <si>
    <t>Indicate total economic value of PAs (if studies available)[7]</t>
  </si>
  <si>
    <t>A. Tourism entrance fees</t>
  </si>
  <si>
    <t>B. Other tourism and recreational related fees (camping, fishing permits etc)</t>
  </si>
  <si>
    <t>Specify purpose and level of fees:</t>
  </si>
  <si>
    <t>C. Income from concessions</t>
  </si>
  <si>
    <t>Specify type of concession</t>
  </si>
  <si>
    <t>D. Payments for ecosystem services (PES)</t>
  </si>
  <si>
    <t>- water</t>
  </si>
  <si>
    <t>- carbon</t>
  </si>
  <si>
    <t>- biodiversity</t>
  </si>
  <si>
    <t>- scientific research fees</t>
  </si>
  <si>
    <t>- genetic patents</t>
  </si>
  <si>
    <t>- pollution charges</t>
  </si>
  <si>
    <t>- sale of souvenirs from state run shops</t>
  </si>
  <si>
    <t>(4) Percentage of PA generated revenues retained in the PA system for re-investment[8]</t>
  </si>
  <si>
    <t>Available for operations</t>
  </si>
  <si>
    <t>Available for infrastructure investment</t>
  </si>
  <si>
    <t>Costs and Financing Needs</t>
  </si>
  <si>
    <t>(1) Total annual expenditure for PAs (all PA operating and investment costs and system level expenses)[9]</t>
  </si>
  <si>
    <t>If this % is low, state reasons:</t>
  </si>
  <si>
    <t>- by government</t>
  </si>
  <si>
    <t>- by independent/other channels</t>
  </si>
  <si>
    <t>(2) Estimation of PA system financing needs</t>
  </si>
  <si>
    <t>Where possible breakdown by terrestrial and marine sub-systems</t>
  </si>
  <si>
    <t>- PA site management operational costs</t>
  </si>
  <si>
    <t xml:space="preserve">- PA site infrastructure investment costs </t>
  </si>
  <si>
    <t>- PA system capacity building costs for central and site levels (training, strategy, policy reform etc)</t>
  </si>
  <si>
    <t>C. Estimated financial needs to expand the PA systems to be fully ecologically representative</t>
  </si>
  <si>
    <t>- basic management costs for new PAs</t>
  </si>
  <si>
    <t>- optimal management costs for new PAs</t>
  </si>
  <si>
    <t>Annual financing gap (financial needs – available finances)[10]</t>
  </si>
  <si>
    <t xml:space="preserve">1. Net actual annual surplus/deficit[11] </t>
  </si>
  <si>
    <t>2. Annual financing gap for basic management scenarios</t>
  </si>
  <si>
    <t>Operations</t>
  </si>
  <si>
    <t>Infrastructure investment</t>
  </si>
  <si>
    <t>3. Annual financing gap for optimal management scenarios</t>
  </si>
  <si>
    <t>4. Annual financing gap for basic management of an expanded PA system (current network costs plus annual costs of adding more PAs)</t>
  </si>
  <si>
    <t>Specify main data gaps identified from this analysis:</t>
  </si>
  <si>
    <t>Specify actions to be taken to fill data gaps[14]:</t>
  </si>
  <si>
    <t xml:space="preserve">[1] The baseline year refers to the year the Scorecard was completed for the first time and remains fixed.  Insert year eg 2007.  </t>
  </si>
  <si>
    <t>[3] X refers to the year the Scorecard is completed and should be inserted (eg 2008).  For the first time the Scorecard is completed X will be the same as the baseline year.  For subsequent years insert an additional column to present the data for each year the Scorecard is completed.</t>
  </si>
  <si>
    <t>[5] This section unravels sources of funds available to PAs, categorized by (i) government core budget (line item 1), (ii) additional government funds (line item 2), and (iii) PA generated revenues (line item 3).</t>
  </si>
  <si>
    <t>[6] This data should be the total for all the PA systems to indicate total revenues.  If data is only available for a specific PA system specify which system</t>
  </si>
  <si>
    <t>[7] Note this will include non monetary values and hence will differ (be greater) than revenues</t>
  </si>
  <si>
    <t>[8] This includes funds to be shared by PAs with local stakeholders</t>
  </si>
  <si>
    <t>[9] In some countries actual expenditure differs from planned expenditure due to disbursement difficulties.  In this case actual expenditure should be presented and a note on disbursement rates and planned expenditures can be made in the Comments column.</t>
  </si>
  <si>
    <t>[10] Financing needs as calculated in (8) minus available financing total in (6)</t>
  </si>
  <si>
    <t>[11]  This will likely be zero but some PAs may have undisbursed funds and some with autonomous budgets may have deficits</t>
  </si>
  <si>
    <t>[12] This data is useful to show the direction and pace of the PA system towards closing the finance gap.  This line can only be completed if a long term financial analysis of the PA system has been undertaken for the country</t>
  </si>
  <si>
    <t>[13] As future costs are projected, initial consideration should be given to upcoming needs of PA systems to adapt to climate change which may include incorporating new areas into the PA system to facilitate habitat changes and migration</t>
  </si>
  <si>
    <t>[14] Actions may include (i) cost data based on site based management plans and extrapolation of site costs across a PA system and (ii) revenue and budget accounts and projections</t>
  </si>
  <si>
    <r>
      <t xml:space="preserve">A. Estimated financing needs for </t>
    </r>
    <r>
      <rPr>
        <i/>
        <sz val="10"/>
        <color indexed="8"/>
        <rFont val="Microsoft Sans Serif"/>
        <family val="2"/>
      </rPr>
      <t>basic</t>
    </r>
    <r>
      <rPr>
        <sz val="10"/>
        <color indexed="8"/>
        <rFont val="Microsoft Sans Serif"/>
        <family val="2"/>
      </rPr>
      <t xml:space="preserve"> management costs (operational and investments) to be covered</t>
    </r>
  </si>
  <si>
    <r>
      <t xml:space="preserve">B. Estimated financing needs for </t>
    </r>
    <r>
      <rPr>
        <i/>
        <sz val="10"/>
        <color indexed="8"/>
        <rFont val="Microsoft Sans Serif"/>
        <family val="2"/>
      </rPr>
      <t>optimal</t>
    </r>
    <r>
      <rPr>
        <sz val="10"/>
        <color indexed="8"/>
        <rFont val="Microsoft Sans Serif"/>
        <family val="2"/>
      </rPr>
      <t xml:space="preserve"> management costs (operational and investments) to be covered</t>
    </r>
  </si>
  <si>
    <r>
      <t>Financial data collection needs</t>
    </r>
    <r>
      <rPr>
        <sz val="10"/>
        <color indexed="8"/>
        <rFont val="Microsoft Sans Serif"/>
        <family val="2"/>
      </rPr>
      <t xml:space="preserve"> </t>
    </r>
  </si>
  <si>
    <t>Comments Add the source of data and state confidence in data (low, medium, high)</t>
  </si>
  <si>
    <t>E. Other non-tourism related fees and charges (specify each type of revenue generation mechanism)</t>
  </si>
  <si>
    <t>(5) Total finances available to the PA system [line item 1+2.A+2.B]+ [line item 3 * line item 4]</t>
  </si>
  <si>
    <t xml:space="preserve">State any extraordinary levels of capital investment in a given year                                                                                                                                 State degree of disbursement/executed – total annual expenditures as % of available finances (line item 5.)                         </t>
  </si>
  <si>
    <r>
      <rPr>
        <b/>
        <sz val="10"/>
        <color indexed="8"/>
        <rFont val="Microsoft Sans Serif"/>
        <family val="2"/>
      </rPr>
      <t xml:space="preserve">Part II </t>
    </r>
    <r>
      <rPr>
        <sz val="10"/>
        <color indexed="8"/>
        <rFont val="Microsoft Sans Serif"/>
        <family val="2"/>
      </rPr>
      <t>of the scorecard is compartmentalized into three fundamental components for a fully functioning financial system at the site and system level – (i) legal, regulatory  and institutional frameworks, (ii) business planning and tools for cost-effective management (eg accounting practices) and (iii) tools for revenue generation.  
COMPONENT 1: LEGAL, REGULATORY AND INSTITUTIONAL FRAMEWORKS THAT ENABLE SUSTAINABLE PA FINANCING
Legal, policy, regulatory and institutional frameworks affecting PA financing systems need to be clearly defined and supportive of effective financial planning, revenue generation, revenue retention and management. Institutional responsibilities must be clearly delineated and agreed, and an enabling policy and legal environment in place. Institutional governance structures must enable and require the use of effective, transparent mechanisms for allocation, management and accounting of revenues and expenditures.
COMPONENT 2: BUSINESS PLANNING AND TOOLS FOR COST-EFFECTIVE MANAGEMENT 
Financial planning, accounting and business planning are important tools for cost-effective management when undertaken on a regular and systematic basis. Effective financial planning requires accurate knowledge not only of revenues, but also of expenditure levels, patterns and investment requirements. Options for balancing the costs/revenues equation should include equal consideration of revenue increases and cost control. Good financial planning enables PA managers to make strategic financial decisions such as allocating spending to match management priorities, and identifying appropriate cost reductions and potential cash flow problems. Improved planning can also help raise more funds as donors and governments feel more assured that their funds will be more effectively invested in the protected area system. 
COMPONENT 3: TOOLS FOR REVENUE GENERATION AND MOBILIZATION
PA systems must be able to attract and take advantage of all existing and potential revenue mechanisms within the context of their overall management priorities. Diversification of revenue sources is a powerful strategy to reduce vulnerability to external shocks and dependency on limited government budgets. Sources of revenue for protected area systems can include traditional funding sources – tourism entrance fees – along with innovative ones such as debt swaps, tourism concession arrangements, payments for water and carbon services and in some cases, carefully controlled levels of resource extraction.</t>
    </r>
  </si>
  <si>
    <t xml:space="preserve"> PART II: FINANCIAL SCORECARD – ASSESSING ELEMENTS OF THE FINANCING SYSTEM</t>
  </si>
  <si>
    <t>Component 1 –   Legal, regulatory and institutional frameworks</t>
  </si>
  <si>
    <t>(i) Laws or policies are in place that facilitate PA revenue mechanisms</t>
  </si>
  <si>
    <t>(ii) Fiscal instruments such as taxes on tourism and water or tax breaks exist to promote PA financing</t>
  </si>
  <si>
    <t>(i) Laws or policies are in place for PA revenues to be retained by the PA system</t>
  </si>
  <si>
    <t>(ii) Laws or policies are in place for PA revenues to be retained at the PA site level</t>
  </si>
  <si>
    <t xml:space="preserve">(iii) Laws or policies are in place for revenue sharing at the PA site level with local stakeholders </t>
  </si>
  <si>
    <t>(i) A Fund has been established and capitalized to finance the PA system</t>
  </si>
  <si>
    <t>(ii) Funds have been created to finance specific PAs</t>
  </si>
  <si>
    <t xml:space="preserve">(iii) Fund expenditures are integrated with national PA financial planning and accounting </t>
  </si>
  <si>
    <t>(i) There are laws or policies which allow and regulate concessions for PA services</t>
  </si>
  <si>
    <t>(ii) There are laws or policies which allow and regulate co-management of PAs</t>
  </si>
  <si>
    <t>(iii) There are laws or policies which allow and regulate local government management of PAs</t>
  </si>
  <si>
    <t>(iv) There are laws which allow, promote and regulate private reserves</t>
  </si>
  <si>
    <t>(i) There are policies and/or regulations that exist for the following which should be part of a National PA Finance Strategy:</t>
  </si>
  <si>
    <t xml:space="preserve">- Revenue generation and fee levels across PAs </t>
  </si>
  <si>
    <t>- Allocation of PA budgets to PA sites (criteria based on size, threats, business plans, performance etc)</t>
  </si>
  <si>
    <t>- Safeguards to ensure that revenue generation does not adversely affect conservation objectives of PAs</t>
  </si>
  <si>
    <t>- PA management plans to include financial data or associated business plans</t>
  </si>
  <si>
    <t>(ii) Degree of formulation, adoption and implementation of a national financing strategy[2]</t>
  </si>
  <si>
    <t>(i) Economic valuation studies on the contribution of protected areas to local and national development are available</t>
  </si>
  <si>
    <t>(ii) PA economic valuation influences government decision makers</t>
  </si>
  <si>
    <t>(i) Government policy promotes budgeting for PAs based on financial need as determined by PA management plans</t>
  </si>
  <si>
    <t>(ii) PA budgets includes funds to finance threat reduction strategies in buffer zones (eg livelihoods of communities living around the PA)[3]</t>
  </si>
  <si>
    <t>(iii) Administrative (eg procurement) procedures facilitate budget to be spent, reducing risk of future budget cuts due to low disbursement rates</t>
  </si>
  <si>
    <t>(iv) Government plans to increase budget, over the long term, to reduce the PA financing gap</t>
  </si>
  <si>
    <t>(i)  Mandates of public institutions regarding PA finances are clear and agreed</t>
  </si>
  <si>
    <t>(i) Central level has sufficient economists and economic planners to improve financial sustainability of the system</t>
  </si>
  <si>
    <t>(ii) There is an organizational structure (eg a dedicated unit) with sufficient authority and coordination to properly manage the finances of the PA system</t>
  </si>
  <si>
    <t>(iii) At the regional and PA site level there is sufficient professional capacity to promote financial sustainability at site level</t>
  </si>
  <si>
    <t>(iv) PA site manager responsibilities include, financial management, cost-effectiveness and revenue generation [4]</t>
  </si>
  <si>
    <t>(vi) Performance assessment of PA site managers includes assessment of sound financial planning, revenue generation, fee collection and cost-effective management</t>
  </si>
  <si>
    <t>(vii) There is capacity within the system for auditing PA finances</t>
  </si>
  <si>
    <t>(viii) PA managers have the possibility to budget and plan for the long-term (eg over 5 years)</t>
  </si>
  <si>
    <t>Total Score for Component 1</t>
  </si>
  <si>
    <t>Component 2 – Business planning and tools for cost-effective management</t>
  </si>
  <si>
    <t>(i) Quality of PA management plans used, (based on conservation objectives, management needs and costs based on cost-effective analysis)</t>
  </si>
  <si>
    <t>(ii) PA management plans are used at PA sites across the PA system</t>
  </si>
  <si>
    <t>(iii) Business plans, based on standard formats and linked to PA management plans and conservation objectives, are developed across the PA system[5]</t>
  </si>
  <si>
    <t xml:space="preserve">(i) There is a transparent and coordinated cost (operational and investment) accounting system functioning for the PA system </t>
  </si>
  <si>
    <t>(ii) Revenue tracking systems for each PA in place and operational</t>
  </si>
  <si>
    <t>(iii) There is a system so that the accounting data contributes to system level planning and budgeting</t>
  </si>
  <si>
    <t xml:space="preserve">(i) All PA revenues and expenditures are fully and accurately reported by PA authorities to stakeholders </t>
  </si>
  <si>
    <t>(ii) Financial returns on tourism related investments are measured and reported, where possible (eg track increase in visitor revenues before and after establishment of a visitor centre)</t>
  </si>
  <si>
    <t>(iii) A monitoring and reporting system in place to show how and why funds are allocated across PA sites and the central PA authority</t>
  </si>
  <si>
    <t>(iv) A reporting and evaluation system is in place to show how effectively PAs use their available finances (ie disbursement rate and cost-effectiveness) to achieve management objectives</t>
  </si>
  <si>
    <t xml:space="preserve">(i) National PA budget is allocated to sites based on agreed and appropriate criteria (eg size, threats, needs, performance) </t>
  </si>
  <si>
    <t>(ii) Funds raised by co-managed PAs do not reduce government budget allocations where funding gaps still exist</t>
  </si>
  <si>
    <t>Element 5 - Training and support networks to enable PA managers to operate more cost-effectively[6]</t>
  </si>
  <si>
    <t>(i) Guidance on cost-effective management developed and being used by PA managers</t>
  </si>
  <si>
    <t>(iii) Operational and investment cost comparisons between PA sites complete, available and being used to track PA manager performance</t>
  </si>
  <si>
    <t>(iv) Monitoring and learning systems of cost-effectiveness are in place and feed into system management policy and planning</t>
  </si>
  <si>
    <t>(v) PA site managers are trained in financial management and cost-effective management</t>
  </si>
  <si>
    <t xml:space="preserve">(vi) PA financing system facilitates PAs to share costs of common practices with each other and with PA headquarters[7] </t>
  </si>
  <si>
    <t>Total Score for Component 2</t>
  </si>
  <si>
    <t>Component 3 – Tools for revenue generation by PAs</t>
  </si>
  <si>
    <t>(i) An up-to-date analysis of revenue options for the country complete and available including feasibility studies;</t>
  </si>
  <si>
    <t>(ii) There is a diverse set of sources and mechanisms, generating funds for the PA system</t>
  </si>
  <si>
    <t>(iii) PAs are operating revenue mechanisms that generate positive net revenues (greater than annual operating costs and over long-term payback initial investment cost)</t>
  </si>
  <si>
    <t>(iv) PAs enable local communities to generate revenues, resulting in reduced threats to the PAs</t>
  </si>
  <si>
    <t>(ii) The national tourism industry and Ministry are supportive and are partners in the PA user fee system and programmes</t>
  </si>
  <si>
    <t>(iii) Tourism related infrastructure investment is proposed and developed for PA sites across the network based on analysis of revenue potential and return on investment [8]</t>
  </si>
  <si>
    <t>(iv) Where tourism is promoted PA managers can demonstrate maximum revenue whilst not threatening PA conservation objectives</t>
  </si>
  <si>
    <t>(v) Non tourism user fees are applied and generate additional revenue</t>
  </si>
  <si>
    <t>(i) Communication campaigns for the public about tourism fees, conservation taxes etc are widespread and high profile at national level</t>
  </si>
  <si>
    <t>(i) Communication campaigns for the public about PA fees are in place at PA site level</t>
  </si>
  <si>
    <t>(ii) Pilot PES schemes at select PA sites developed</t>
  </si>
  <si>
    <t>(iii) Operational performance of pilots is monitored, evaluated and reported</t>
  </si>
  <si>
    <t>(iv) Scale up of PES across the PA system is underway</t>
  </si>
  <si>
    <t>(i) A system wide strategy and implementation action plan is complete and adopted by government for concessions</t>
  </si>
  <si>
    <t>(iii) Operational performance (environmental and financial) of pilots is monitored, evaluated, reported and acted upon</t>
  </si>
  <si>
    <t>(iv) Scale up of concessions across the PA system is underway</t>
  </si>
  <si>
    <t xml:space="preserve">[1] This element can be omitted in countries where a PA system does not require a Trust Fund due to robust financing within government </t>
  </si>
  <si>
    <t>[2] A national PA Financing Strategy will include targets, policies, tools and approaches</t>
  </si>
  <si>
    <t>[3] This could include budgets for development agencies and local governments for local livelihoods</t>
  </si>
  <si>
    <t>[4] These responsibilities should be found in the Terms of Reference for the posts</t>
  </si>
  <si>
    <t>[5] A PA Business Plan is a plan that analyzes and identifies the financial gap in a PA’s operations, and presents opportunities to mitigate that gap through operational cost efficiencies or revenue generation schemes. It does not refer to business plans for specific concession services within a PA.  Each country may have its own definition and methodology for business plans or may only carry out financial analysis and hence may need to adapt the questions accordingly.</t>
  </si>
  <si>
    <t>[6] Cost-effectiveness is broadly defined as maximizing impact from amount invested and achieving a target impact in the least cost manner.  It is not about lowering costs and resulting impacts.</t>
  </si>
  <si>
    <t>[7] This might include aerial surveys, marine pollution monitoring, economic valuations etc.</t>
  </si>
  <si>
    <t>[8] As tourism infrastructure increases within PAs and in turn increases visitor numbers and PA revenues the score for this item should be increased in proportion to its importance to funding the PA system.</t>
  </si>
  <si>
    <t>[9] Where PES is not appropriate or feasible for a PA system take 12 points off total possible score for the PA system</t>
  </si>
  <si>
    <t>[10] Concessions will be mainly for tourism related services such as visitor centres, giftshops, restaurants, transportation etc</t>
  </si>
  <si>
    <t>-    Comprehensive financial data and plans for a standardized and coordinated cost accounting systems (both input and activity based accounting)</t>
  </si>
  <si>
    <t xml:space="preserve">(i) System wide guidelines for fee collection are complete and approved by PA authorities </t>
  </si>
  <si>
    <t>Total Score for PA System</t>
  </si>
  <si>
    <t>Total Possible Score</t>
  </si>
  <si>
    <t>Actual score as a percentage of the total possible score</t>
  </si>
  <si>
    <t>[1] Insert NA if this is first year of completing scorecard.</t>
  </si>
  <si>
    <t>Annex I – Revenue Projection Estimates</t>
  </si>
  <si>
    <t>This table should be filled out to supplement data presented on revenue generation in both Part I and II.</t>
  </si>
  <si>
    <t>Fees and other revenue generation mechanisms</t>
  </si>
  <si>
    <t xml:space="preserve">Current fee levels </t>
  </si>
  <si>
    <t>Current revenues</t>
  </si>
  <si>
    <t>Proposed  fee  level</t>
  </si>
  <si>
    <t>Estimated revenue</t>
  </si>
  <si>
    <t>Total</t>
  </si>
  <si>
    <t>Annex II – Policy Reform and Strengthening</t>
  </si>
  <si>
    <t>This Table should be filled out to complement information provided in Part II, Component I on the policy and legislative frameworks.  This table presents the list all policies to be reformed, established or strengthened to improve the PA financing system</t>
  </si>
  <si>
    <t>Policy/Law</t>
  </si>
  <si>
    <t>Justification for change or new policy/law</t>
  </si>
  <si>
    <t>Recommended changes</t>
  </si>
  <si>
    <t>Proposed Timeframe</t>
  </si>
  <si>
    <t>I. General Data</t>
  </si>
  <si>
    <t>PART III- FINANCIAL SCORECARD – SCORING AND MEASURING PROGRESS</t>
  </si>
  <si>
    <t>Please indicate your answer here</t>
  </si>
  <si>
    <t xml:space="preserve">II. Total Extent in hectares of protected areas targeted by the project by biome type </t>
  </si>
  <si>
    <t xml:space="preserve">
1:  State
2:  Private
3:  Community
4:  Other</t>
  </si>
  <si>
    <t>0: N/A
1: Low
2: Medium
3: High</t>
  </si>
  <si>
    <r>
      <rPr>
        <b/>
        <sz val="10"/>
        <color indexed="8"/>
        <rFont val="Microsoft Sans Serif"/>
        <family val="2"/>
      </rPr>
      <t>1:</t>
    </r>
    <r>
      <rPr>
        <sz val="10"/>
        <color indexed="8"/>
        <rFont val="Microsoft Sans Serif"/>
        <family val="2"/>
      </rPr>
      <t xml:space="preserve"> Strict Nature Reserve/Wilderness Area: managed mainly for science or wilderness protection
</t>
    </r>
    <r>
      <rPr>
        <b/>
        <sz val="10"/>
        <color indexed="8"/>
        <rFont val="Microsoft Sans Serif"/>
        <family val="2"/>
      </rPr>
      <t>2:</t>
    </r>
    <r>
      <rPr>
        <sz val="10"/>
        <color indexed="8"/>
        <rFont val="Microsoft Sans Serif"/>
        <family val="2"/>
      </rPr>
      <t xml:space="preserve">  National Park: managed mainly for ecosystem protection and recreation
</t>
    </r>
    <r>
      <rPr>
        <b/>
        <sz val="10"/>
        <color indexed="8"/>
        <rFont val="Microsoft Sans Serif"/>
        <family val="2"/>
      </rPr>
      <t>3:</t>
    </r>
    <r>
      <rPr>
        <sz val="10"/>
        <color indexed="8"/>
        <rFont val="Microsoft Sans Serif"/>
        <family val="2"/>
      </rPr>
      <t xml:space="preserve"> Natural Monument: managed mainly for conservation of specific natural features
</t>
    </r>
    <r>
      <rPr>
        <b/>
        <sz val="10"/>
        <color indexed="8"/>
        <rFont val="Microsoft Sans Serif"/>
        <family val="2"/>
      </rPr>
      <t xml:space="preserve">4: </t>
    </r>
    <r>
      <rPr>
        <sz val="10"/>
        <color indexed="8"/>
        <rFont val="Microsoft Sans Serif"/>
        <family val="2"/>
      </rPr>
      <t xml:space="preserve">Habitat/Species Management Area: managed mainly for conservation through management intervention
</t>
    </r>
    <r>
      <rPr>
        <b/>
        <sz val="10"/>
        <color indexed="8"/>
        <rFont val="Microsoft Sans Serif"/>
        <family val="2"/>
      </rPr>
      <t>5:</t>
    </r>
    <r>
      <rPr>
        <sz val="10"/>
        <color indexed="8"/>
        <rFont val="Microsoft Sans Serif"/>
        <family val="2"/>
      </rPr>
      <t xml:space="preserve"> Protected Landscape/Seascape: managed mainly for landscape/seascape protection and recreation
</t>
    </r>
    <r>
      <rPr>
        <b/>
        <sz val="10"/>
        <color indexed="8"/>
        <rFont val="Microsoft Sans Serif"/>
        <family val="2"/>
      </rPr>
      <t>6:</t>
    </r>
    <r>
      <rPr>
        <sz val="10"/>
        <color indexed="8"/>
        <rFont val="Microsoft Sans Serif"/>
        <family val="2"/>
      </rPr>
      <t xml:space="preserve"> Managed Resource Protected Area: managed mainly for the sustainable use of natural ecosystems</t>
    </r>
  </si>
  <si>
    <r>
      <rPr>
        <b/>
        <sz val="10"/>
        <color indexed="8"/>
        <rFont val="Microsoft Sans Serif"/>
        <family val="2"/>
      </rPr>
      <t>Note:</t>
    </r>
    <r>
      <rPr>
        <sz val="10"/>
        <color indexed="8"/>
        <rFont val="Microsoft Sans Serif"/>
        <family val="2"/>
      </rPr>
      <t xml:space="preserve"> Please complete the financial sustainability scorecard for each project that is focusing on improving the financial sustainability of a PA system or an individual PA, per outcome 1.2 in the GEF biodiversity strategy. As we did in GEF-4, we will use the scorecard that was developed by Andrew Bovarnick of UNDP as it addresses our needs in a comprehensive fashion.  
</t>
    </r>
    <r>
      <rPr>
        <b/>
        <sz val="10"/>
        <color indexed="8"/>
        <rFont val="Microsoft Sans Serif"/>
        <family val="2"/>
      </rPr>
      <t>The scorecard has three sections:</t>
    </r>
    <r>
      <rPr>
        <sz val="10"/>
        <color indexed="8"/>
        <rFont val="Microsoft Sans Serif"/>
        <family val="2"/>
      </rPr>
      <t xml:space="preserve">
Part I – Overall financial status of the protected areas system.  This includes basic protected area information and a financial analysis of the national protected area system.
Part II – Assessing elements of the financing system.
Part III – Scoring.</t>
    </r>
  </si>
  <si>
    <t>Planned project duration</t>
  </si>
  <si>
    <t>Actual project duration</t>
  </si>
  <si>
    <t>years</t>
  </si>
  <si>
    <t>ha, Please specify biome type</t>
  </si>
  <si>
    <t xml:space="preserve">List the two primary protected area management objectives in below:  </t>
  </si>
  <si>
    <t xml:space="preserve">Tracking Tool for Biodiversity Projects in GEF-3, GEF-4, and GEF-5                                 </t>
  </si>
  <si>
    <t xml:space="preserve">Tracking Tool for Biodiversity Projects in GEF-3, GEF-4, and GEF-5                                  </t>
  </si>
  <si>
    <t xml:space="preserve">Tracking Tool for Biodiversity Projects in GEF-3, GEF-4, and GEF-5                     </t>
  </si>
  <si>
    <r>
      <rPr>
        <b/>
        <sz val="10"/>
        <color indexed="8"/>
        <rFont val="Microsoft Sans Serif"/>
        <family val="2"/>
      </rPr>
      <t>Objective:</t>
    </r>
    <r>
      <rPr>
        <sz val="10"/>
        <color indexed="8"/>
        <rFont val="Microsoft Sans Serif"/>
        <family val="2"/>
      </rPr>
      <t xml:space="preserve">  To measure progress in achieving the impacts and outcomes established at the portfolio level under the biodiversity focal area.  
</t>
    </r>
    <r>
      <rPr>
        <b/>
        <sz val="10"/>
        <color indexed="8"/>
        <rFont val="Microsoft Sans Serif"/>
        <family val="2"/>
      </rPr>
      <t>Rationale:</t>
    </r>
    <r>
      <rPr>
        <sz val="10"/>
        <color indexed="8"/>
        <rFont val="Microsoft Sans Serif"/>
        <family val="2"/>
      </rPr>
      <t xml:space="preserve"> Project data from the GEF-3, GEF-4, and GEF-5 project cohort will be aggregated for analysis of directional trends and patterns at a portfolio-wide level to inform the development of future GEF strategies and to report to GEF Council on portfolio-level performance in the biodiversity focal area. 
</t>
    </r>
    <r>
      <rPr>
        <b/>
        <sz val="10"/>
        <color indexed="8"/>
        <rFont val="Microsoft Sans Serif"/>
        <family val="2"/>
      </rPr>
      <t>Structure of Tracking Tool:</t>
    </r>
    <r>
      <rPr>
        <sz val="10"/>
        <color indexed="8"/>
        <rFont val="Microsoft Sans Serif"/>
        <family val="2"/>
      </rPr>
      <t xml:space="preserve">  Each tracking tool requests background and coverage information on the project and specific information required to track portfolio level indicators in the GEF-3, GEF-4, and GEF-5 strategy.  
</t>
    </r>
    <r>
      <rPr>
        <b/>
        <sz val="10"/>
        <color indexed="8"/>
        <rFont val="Microsoft Sans Serif"/>
        <family val="2"/>
      </rPr>
      <t>Guidance in Applying GEF Tracking Tools:</t>
    </r>
    <r>
      <rPr>
        <sz val="10"/>
        <color indexed="8"/>
        <rFont val="Microsoft Sans Serif"/>
        <family val="2"/>
      </rPr>
      <t xml:space="preserve">  GEF tracking tools are applied three times: at CEO endorsement, at project mid-term, and at project completion. 
</t>
    </r>
    <r>
      <rPr>
        <b/>
        <sz val="10"/>
        <color indexed="8"/>
        <rFont val="Microsoft Sans Serif"/>
        <family val="2"/>
      </rPr>
      <t xml:space="preserve">Submission: </t>
    </r>
    <r>
      <rPr>
        <sz val="10"/>
        <color indexed="8"/>
        <rFont val="Microsoft Sans Serif"/>
        <family val="2"/>
      </rPr>
      <t xml:space="preserve">The finalized tracking tool will be cleared by the GEF Agencies as being correctly completed.  </t>
    </r>
  </si>
  <si>
    <t>Important: Please read the Guidelines posted on the GEF website before entering your data</t>
  </si>
  <si>
    <t>1:  National
2:  IUCN Category
3:  International (please  complete lines 35-69 as necessary )</t>
  </si>
  <si>
    <t>(1) Training courses run by the government and other competent organizations for PA managers on revenue mechanisms and financial administration</t>
  </si>
  <si>
    <t>Percentage scored in previous year or previous time the scorecard was applied [1]</t>
  </si>
  <si>
    <t>(ii) Inter-PA site level network exist for PA managers to share information with each other on their costs, practices and impacts</t>
  </si>
  <si>
    <t xml:space="preserve">Total hectares </t>
  </si>
  <si>
    <t>Ocean (beyond EEZ)</t>
  </si>
  <si>
    <t>(i) A system wide strategy and action plan for user fees is complete and adopted by government</t>
  </si>
  <si>
    <t xml:space="preserve">(i) A system wide strategy and action plan for PES is complete and adopted by government </t>
  </si>
  <si>
    <t>(ii) Concession opportunities are operational at pilot PA sites</t>
  </si>
  <si>
    <t>(iv) Business plans are implemented across the PA system (degree of implementation measured by achievement of objectives)</t>
  </si>
  <si>
    <t>(v) Business plans for PAs contribute to system level planning and budgeting</t>
  </si>
  <si>
    <t xml:space="preserve">(vi) Costs of implementing management and business plans are monitored and contributes to cost-effective guidance and financial performance reporting </t>
  </si>
  <si>
    <t>Ramsar site (see: http://ramsar.wetlands.org)</t>
  </si>
  <si>
    <t>UNESCO Man and Biosphere Reserves  (see: http://www.unesco.org/new/en/natural-sciences/environment/ecological-sciences/man-and-biosphere-programme/</t>
  </si>
  <si>
    <t xml:space="preserve">UNESCO World Heritage site (see: http://whc.unesco.org/en/list) </t>
  </si>
  <si>
    <r>
      <rPr>
        <b/>
        <sz val="10"/>
        <color indexed="8"/>
        <rFont val="Microsoft Sans Serif"/>
        <family val="2"/>
      </rPr>
      <t>Note:</t>
    </r>
    <r>
      <rPr>
        <sz val="10"/>
        <color indexed="8"/>
        <rFont val="Microsoft Sans Serif"/>
        <family val="2"/>
      </rPr>
      <t xml:space="preserve"> Please complete the management effectiveness tracking tool for</t>
    </r>
    <r>
      <rPr>
        <b/>
        <sz val="10"/>
        <color indexed="8"/>
        <rFont val="Microsoft Sans Serif"/>
        <family val="2"/>
      </rPr>
      <t xml:space="preserve"> EACH </t>
    </r>
    <r>
      <rPr>
        <sz val="10"/>
        <color indexed="8"/>
        <rFont val="Microsoft Sans Serif"/>
        <family val="2"/>
      </rPr>
      <t xml:space="preserve">protected area that is the target of the GEF intervention and create a new worksheet for each.
</t>
    </r>
    <r>
      <rPr>
        <b/>
        <sz val="10"/>
        <color indexed="8"/>
        <rFont val="Microsoft Sans Serif"/>
        <family val="2"/>
      </rPr>
      <t>Structure and content of the Tracking Tool - Objective 1. Section II:</t>
    </r>
    <r>
      <rPr>
        <sz val="10"/>
        <color indexed="8"/>
        <rFont val="Microsoft Sans Serif"/>
        <family val="2"/>
      </rPr>
      <t xml:space="preserve">
The Tracking Tool has two main sections: datasheets and assessment form. Both sections should be completed.
</t>
    </r>
    <r>
      <rPr>
        <b/>
        <sz val="10"/>
        <color indexed="8"/>
        <rFont val="Microsoft Sans Serif"/>
        <family val="2"/>
      </rPr>
      <t xml:space="preserve">1. Datasheets: </t>
    </r>
    <r>
      <rPr>
        <sz val="10"/>
        <color indexed="8"/>
        <rFont val="Microsoft Sans Serif"/>
        <family val="2"/>
      </rPr>
      <t xml:space="preserve">the data sheet comprises of two separate sections:
 Data sheet 1: records details of the assessment and some basic information about the site, such as name, size and location etc. 
 Data sheet 2: provides a generic list of threats which protected areas can face. On this data sheet the assessors are asked to identify threats and rank their impact on the protected area.
</t>
    </r>
    <r>
      <rPr>
        <b/>
        <sz val="10"/>
        <color indexed="8"/>
        <rFont val="Microsoft Sans Serif"/>
        <family val="2"/>
      </rPr>
      <t>2. Assessment Form:</t>
    </r>
    <r>
      <rPr>
        <sz val="10"/>
        <color indexed="8"/>
        <rFont val="Microsoft Sans Serif"/>
        <family val="2"/>
      </rPr>
      <t xml:space="preserve"> the assessment is structured around 30 questions presented in table format which includes three columns for recording details of the assessment, all of which should be completed. </t>
    </r>
  </si>
  <si>
    <t xml:space="preserve">0: None
1: A few
2: Several
3: Fully
</t>
  </si>
  <si>
    <t xml:space="preserve">0: No
1: Under development
2: Yes, but needs improvement
3: Yes, satisfactory
</t>
  </si>
  <si>
    <t xml:space="preserve">0: No
1: Established
2: Established with limited capital
3: Established with adequate capital
</t>
  </si>
  <si>
    <t xml:space="preserve">0: No
1: Partially
2: Quite well
3: Fully
</t>
  </si>
  <si>
    <t xml:space="preserve">0: None
1: Under development
2: Yes, but needs improvement
3: Yes, Satisfactory 
</t>
  </si>
  <si>
    <t xml:space="preserve">0: Not begun
1: In progress
2: Completed and adopted
3: Under implementation
</t>
  </si>
  <si>
    <t xml:space="preserve">0: None
1: Partial
2: Satisfactory
3: Full
</t>
  </si>
  <si>
    <t xml:space="preserve">0: No
1: Partially
2: Yes
</t>
  </si>
  <si>
    <t xml:space="preserve">0: None
1: Partial
2: Improving
3: Full
</t>
  </si>
  <si>
    <t xml:space="preserve">0: None
1: Partial
2: Almost there
3: Full
</t>
  </si>
  <si>
    <t>(v) Budgetary incentives motivate PA managers to promote site level financial sustainability (eg sites generating revenues do not necessarily experience budget cuts)</t>
  </si>
  <si>
    <t xml:space="preserve">0: Does not exist
1: Poor
2: Decent
3: High quality
</t>
  </si>
  <si>
    <t xml:space="preserve">0: Not begun
1: Early stages Below 25% of sites within the system
2: Near complete Above 70% of sites 
3: Completed  or 100% coverage 
</t>
  </si>
  <si>
    <t xml:space="preserve">0: None
1: Partial
2: Near complete
3: Fully completed
</t>
  </si>
  <si>
    <t xml:space="preserve">0: None
1: Partial
2: Near complete
3: Complete and operational
</t>
  </si>
  <si>
    <t xml:space="preserve">0: Absent
1: Partially done
2: Almost done
3: Fully
</t>
  </si>
  <si>
    <t xml:space="preserve">0: No
1: Yes
</t>
  </si>
  <si>
    <t xml:space="preserve">0: None
1: Partially
2: A fair amount
3: Optimal 
</t>
  </si>
  <si>
    <t xml:space="preserve">0: None
1: Partially
2: Satisfactory
3: Fully 
</t>
  </si>
  <si>
    <t xml:space="preserve">0: None
1: Partially
2: Completely
3: Operational 
</t>
  </si>
  <si>
    <t xml:space="preserve">0: None
1: Partially
2: Completely
</t>
  </si>
  <si>
    <t xml:space="preserve">0: None
1: Partially
2: Progressing 
3: Fully 
</t>
  </si>
  <si>
    <t xml:space="preserve">0: None
1: Limited
2: Satisfactory 
3: Extensive 
</t>
  </si>
  <si>
    <r>
      <t xml:space="preserve">Element 1 – </t>
    </r>
    <r>
      <rPr>
        <b/>
        <sz val="10"/>
        <color indexed="8"/>
        <rFont val="Microsoft Sans Serif"/>
        <family val="2"/>
      </rPr>
      <t>Legal, policy and regulatory support for revenue generation by PAs</t>
    </r>
  </si>
  <si>
    <r>
      <t>Element 2 -</t>
    </r>
    <r>
      <rPr>
        <b/>
        <sz val="10"/>
        <color indexed="8"/>
        <rFont val="Microsoft Sans Serif"/>
        <family val="2"/>
      </rPr>
      <t xml:space="preserve"> Legal, policy and regulatory support for revenue retention and sharing within the PA system</t>
    </r>
  </si>
  <si>
    <r>
      <t xml:space="preserve">Element 3 - </t>
    </r>
    <r>
      <rPr>
        <b/>
        <sz val="10"/>
        <color indexed="8"/>
        <rFont val="Microsoft Sans Serif"/>
        <family val="2"/>
      </rPr>
      <t>Legal and regulatory conditions for establishing Funds (endowment, sinking or revolving)[1]</t>
    </r>
  </si>
  <si>
    <r>
      <t>Element 4 -</t>
    </r>
    <r>
      <rPr>
        <b/>
        <sz val="10"/>
        <color indexed="8"/>
        <rFont val="Microsoft Sans Serif"/>
        <family val="2"/>
      </rPr>
      <t xml:space="preserve"> Legal, policy and regulatory support for alternative institutional arrangements for PA management to reduce cost burden to government</t>
    </r>
  </si>
  <si>
    <r>
      <rPr>
        <b/>
        <sz val="10"/>
        <color indexed="8"/>
        <rFont val="Microsoft Sans Serif"/>
        <family val="2"/>
      </rPr>
      <t>Element 5 –National PA Financing Strategies</t>
    </r>
  </si>
  <si>
    <r>
      <t>Element 7 -</t>
    </r>
    <r>
      <rPr>
        <b/>
        <sz val="10"/>
        <color indexed="8"/>
        <rFont val="Microsoft Sans Serif"/>
        <family val="2"/>
      </rPr>
      <t xml:space="preserve"> Improved government budgeting for PA systems</t>
    </r>
  </si>
  <si>
    <r>
      <t>Element 6 -</t>
    </r>
    <r>
      <rPr>
        <b/>
        <sz val="10"/>
        <color indexed="8"/>
        <rFont val="Microsoft Sans Serif"/>
        <family val="2"/>
      </rPr>
      <t xml:space="preserve"> Economic valuation of protected area systems (ecosystem services, tourism based employment etc)</t>
    </r>
  </si>
  <si>
    <r>
      <t xml:space="preserve">Element 1 – </t>
    </r>
    <r>
      <rPr>
        <b/>
        <sz val="10"/>
        <color indexed="8"/>
        <rFont val="Microsoft Sans Serif"/>
        <family val="2"/>
      </rPr>
      <t>PA site-level management and business planning</t>
    </r>
  </si>
  <si>
    <r>
      <t>Element 3 -</t>
    </r>
    <r>
      <rPr>
        <b/>
        <sz val="10"/>
        <color indexed="8"/>
        <rFont val="Microsoft Sans Serif"/>
        <family val="2"/>
      </rPr>
      <t xml:space="preserve"> Systems for monitoring and reporting on financial management performance</t>
    </r>
  </si>
  <si>
    <r>
      <t>Element 2 -</t>
    </r>
    <r>
      <rPr>
        <b/>
        <sz val="10"/>
        <color indexed="8"/>
        <rFont val="Microsoft Sans Serif"/>
        <family val="2"/>
      </rPr>
      <t xml:space="preserve"> Operational, transparent and useful accounting and auditing systems</t>
    </r>
  </si>
  <si>
    <r>
      <t>Element 4 -</t>
    </r>
    <r>
      <rPr>
        <b/>
        <sz val="10"/>
        <color indexed="8"/>
        <rFont val="Microsoft Sans Serif"/>
        <family val="2"/>
      </rPr>
      <t xml:space="preserve"> Methods for allocating funds across individual PA sites</t>
    </r>
  </si>
  <si>
    <r>
      <t xml:space="preserve">Element 1 - </t>
    </r>
    <r>
      <rPr>
        <b/>
        <sz val="10"/>
        <color indexed="8"/>
        <rFont val="Microsoft Sans Serif"/>
        <family val="2"/>
      </rPr>
      <t>Number and variety of revenue sources used across the PA system</t>
    </r>
  </si>
  <si>
    <r>
      <t xml:space="preserve">Element 2 - </t>
    </r>
    <r>
      <rPr>
        <b/>
        <sz val="10"/>
        <color indexed="8"/>
        <rFont val="Microsoft Sans Serif"/>
        <family val="2"/>
      </rPr>
      <t>Setting and establishment of user fees across the PA system</t>
    </r>
  </si>
  <si>
    <r>
      <t>Element 3 -</t>
    </r>
    <r>
      <rPr>
        <b/>
        <sz val="10"/>
        <color indexed="8"/>
        <rFont val="Microsoft Sans Serif"/>
        <family val="2"/>
      </rPr>
      <t xml:space="preserve"> Effective fee collection systems</t>
    </r>
  </si>
  <si>
    <r>
      <t>Element 4 -</t>
    </r>
    <r>
      <rPr>
        <b/>
        <sz val="10"/>
        <color indexed="8"/>
        <rFont val="Microsoft Sans Serif"/>
        <family val="2"/>
      </rPr>
      <t xml:space="preserve"> Communication strategies to increase public awareness about the rationale for revenue generation mechanisms</t>
    </r>
  </si>
  <si>
    <r>
      <t xml:space="preserve">Element 6 - </t>
    </r>
    <r>
      <rPr>
        <b/>
        <sz val="10"/>
        <color indexed="8"/>
        <rFont val="Microsoft Sans Serif"/>
        <family val="2"/>
      </rPr>
      <t>Concessions operating within PAs[10]</t>
    </r>
  </si>
  <si>
    <r>
      <t xml:space="preserve">Element 5 - </t>
    </r>
    <r>
      <rPr>
        <b/>
        <sz val="10"/>
        <color indexed="8"/>
        <rFont val="Microsoft Sans Serif"/>
        <family val="2"/>
      </rPr>
      <t>Operational PES schemes for PAs[9]</t>
    </r>
  </si>
  <si>
    <r>
      <t>Element 7 -</t>
    </r>
    <r>
      <rPr>
        <b/>
        <sz val="10"/>
        <color indexed="8"/>
        <rFont val="Microsoft Sans Serif"/>
        <family val="2"/>
      </rPr>
      <t xml:space="preserve"> PA training programmes on revenue generation mechanisms</t>
    </r>
  </si>
  <si>
    <t>(ii)  Fee collection systems are being implemented at PA sites in a cost-effective manner</t>
  </si>
  <si>
    <t>(iii) Fee collection systems are monitored, evaluated and acted upon</t>
  </si>
  <si>
    <t>(iv) PA visitors are satisfied with the professionalism of fee collection and the services provided</t>
  </si>
  <si>
    <r>
      <t>Element 8 -</t>
    </r>
    <r>
      <rPr>
        <b/>
        <sz val="10"/>
        <color indexed="8"/>
        <rFont val="Microsoft Sans Serif"/>
        <family val="2"/>
      </rPr>
      <t xml:space="preserve"> Clearly defined institutional responsibilities for financial management of PAs</t>
    </r>
  </si>
  <si>
    <r>
      <rPr>
        <b/>
        <sz val="10"/>
        <color indexed="8"/>
        <rFont val="Microsoft Sans Serif"/>
        <family val="2"/>
      </rPr>
      <t>Element 9 - Well-defined staffing requirements, profiles and incentives at site and system level</t>
    </r>
  </si>
  <si>
    <t xml:space="preserve">Actual score:   </t>
  </si>
  <si>
    <t>% achieved</t>
  </si>
  <si>
    <t xml:space="preserve">Total Possible: 59                             </t>
  </si>
  <si>
    <t xml:space="preserve">Total Possible: 71                       </t>
  </si>
  <si>
    <t>III. Please complete the table below for the protected areas that are the target of the GEF intervention and add new sections for each protected area if the project extends beyond four Pas. Use NA for not applicable.</t>
  </si>
  <si>
    <t xml:space="preserve"> Data Sheet 2: Protected Areas Threats (please complete a Data Sheet of threats and assessment for each protected area of the project).</t>
  </si>
  <si>
    <t>CBPF-MSL：Strengthening the management effectiveness of the protected area landscape in Altai Mountains and Wetlands</t>
  </si>
  <si>
    <t>UNDP</t>
  </si>
  <si>
    <t>FSP</t>
  </si>
  <si>
    <t>People's Republic of China</t>
  </si>
  <si>
    <t>EAP</t>
  </si>
  <si>
    <t>WWF Global 200</t>
  </si>
  <si>
    <t>(E.g., Biosphere Reserve, World Heritage site, Ramsar site, WWF Global 200, etc.)</t>
  </si>
  <si>
    <t>Jun. 28, 2012</t>
  </si>
  <si>
    <t>Xinjiang Uygur Autonomous Region</t>
  </si>
  <si>
    <t>Xinjiang Altai Liangheyuan Nature Reserve Management Bureau</t>
  </si>
  <si>
    <t>Same as above</t>
  </si>
  <si>
    <t xml:space="preserve">There is no any commercial visitor facilities established in the reserve by now. </t>
  </si>
  <si>
    <t>Exchange rate: 1USD=6.37RMB</t>
  </si>
  <si>
    <t xml:space="preserve">To conserve wetland ecosystem, Altai mountain forest and forest steppe, alpine meadow, and associated wildlife. </t>
  </si>
  <si>
    <t>To protect Altai mountain forest ecosystems</t>
  </si>
  <si>
    <t>To conserve wetland ecosystems</t>
  </si>
  <si>
    <t>5. Protected Area</t>
  </si>
  <si>
    <t>Xinjiang-Kekesu</t>
  </si>
  <si>
    <t>Xinjiang-Kekesu (Indicated as A'letaikoukesushidi in WDPA)</t>
  </si>
  <si>
    <t>Xinjiang-Liangheyuan (indicated as A'ertaishanliangheyuantou Nature Reserve in WDPA)</t>
  </si>
  <si>
    <t>Xinjiang-Buergenheli</t>
  </si>
  <si>
    <t>Xinjiang-Hanasi</t>
  </si>
  <si>
    <t>Xinjiang-Erqisihekeketuohai</t>
  </si>
  <si>
    <t xml:space="preserve">Xinjiang-Liangheyuan </t>
  </si>
  <si>
    <t>Altai-Sayan Montane Forests</t>
  </si>
  <si>
    <t>Yelebulati, Liangheyuan Nature Reserve Management Authority, alt55@126.com</t>
  </si>
  <si>
    <t>Tang Xingbing, Altai Kekesu Wetland Nature Reserve Management Station, 0906-6281016, 91345970@qq.com</t>
  </si>
  <si>
    <t>Jun. 26, 2012</t>
  </si>
  <si>
    <t>September, 2001</t>
  </si>
  <si>
    <t>Altai Kekesu Wetland Nature Reserve Management Station</t>
  </si>
  <si>
    <t>158700 (Year 2007); 317500 (Year 2008); 733000 (Year 2009)</t>
  </si>
  <si>
    <t xml:space="preserve"> WWF Global 200 </t>
  </si>
  <si>
    <t xml:space="preserve"> Altai-Sayan Montane Forests </t>
  </si>
  <si>
    <t xml:space="preserve">The reserve has updated their management plan annually. </t>
  </si>
  <si>
    <t xml:space="preserve">The fund channel is single but secured. </t>
  </si>
  <si>
    <t>Buergenheli Nature Reserve Protection Station</t>
  </si>
  <si>
    <r>
      <t>to protect the endangered species--Xinjiang-Mongolia beaver (</t>
    </r>
    <r>
      <rPr>
        <i/>
        <sz val="10"/>
        <color rgb="FF3F3F76"/>
        <rFont val="Microsoft Sans Serif"/>
        <family val="2"/>
      </rPr>
      <t>Castor fiber birulai</t>
    </r>
    <r>
      <rPr>
        <sz val="10"/>
        <color rgb="FF3F3F76"/>
        <rFont val="Microsoft Sans Serif"/>
        <family val="2"/>
      </rPr>
      <t>)</t>
    </r>
  </si>
  <si>
    <t>To maintain ca. 46 beaver families with a total of 200 population individuals</t>
  </si>
  <si>
    <t>To conserve riparian forests in the reserve to provide good habitats for beavers</t>
  </si>
  <si>
    <t>Lu Shan, Xinjiang Buergenheli Nature Reserve Protection Station, altlyjls@126.com</t>
  </si>
  <si>
    <t>Sun Zhijiang, Hanasi National Nature Reserve Management Authority, knslyj@sina.com</t>
  </si>
  <si>
    <t>Hanasi National Nature Reserve Management Authority</t>
  </si>
  <si>
    <t>To strengthen forest resources management</t>
  </si>
  <si>
    <t>To conserve the safety of wildlife</t>
  </si>
  <si>
    <t>n/a</t>
  </si>
  <si>
    <t>Zhang Li, Xinjiang Erqisihekeketuohai Nature Reserve Management Authority, 13809963218</t>
  </si>
  <si>
    <t xml:space="preserve">Some relevant regulations are out of date and cannot provide powerful and legal safeguard for the management of the reserve. The reserve plans to get these outdated regulations ameliorated and revised.  </t>
  </si>
  <si>
    <t xml:space="preserve">The reserve developed a sound master plan. The reserve will implement the master plan to further reinforce the management of species and ecological environment. </t>
  </si>
  <si>
    <t xml:space="preserve">The current staffing cannot meet management demands. The reserve is to recruit more capable staff members. </t>
  </si>
  <si>
    <t xml:space="preserve">The reserve could not conduct large-scale promotion campaigns due to fund limitation. The reserve will raise more money for such kinds of activities. </t>
  </si>
  <si>
    <t xml:space="preserve">The reserve has developed clear management and research objectives. </t>
  </si>
  <si>
    <t xml:space="preserve">According to available information relating butterflies and macrofungus, the reserve is big enough for protecting these species. </t>
  </si>
  <si>
    <t xml:space="preserve">As indicated in Question 15. </t>
  </si>
  <si>
    <t xml:space="preserve">The reserve has established equipment and facilities management mechanisms. </t>
  </si>
  <si>
    <t xml:space="preserve">Although the available budget can meet 20% financial needs for the reserve, the limited budget is comparatively secured. </t>
  </si>
  <si>
    <t xml:space="preserve">Only 60 indigenous households with 1000 heads of livestock inhabit in the reserve. </t>
  </si>
  <si>
    <t>To conserve the wetland ecosystems</t>
  </si>
  <si>
    <t>To protect associated waterbirds in the wetland ecosystems</t>
  </si>
  <si>
    <t xml:space="preserve">Since the reserve has little equipment, the maintenance of equipment does not take their too much concern. </t>
  </si>
  <si>
    <t>Xinjiang Forestry Department, Liangheyuan Provincial Nature Reserve Management Bureau, Altai Mountains Forestry Bureau</t>
  </si>
  <si>
    <t xml:space="preserve">
1:  PA manager 
2:  PA staff
3:  Other PA agency staff   
4:  Donors                                                                                                                       
5: NGOs                                                                                                                           
6: External experts                                                                                                         
7: Local community                                                                                                             8: Other </t>
  </si>
  <si>
    <t xml:space="preserve">The reserve was legally designated in 2001 and finished its size adjustment in 2004 by taking out certain areas due to irreconcilable conflicts with local government in mining activities there. </t>
  </si>
  <si>
    <t>The reserve has no their independent patrolling force and depends on assistance from the enforcement squad with the Altai Mountains Forestry Management Bureau. There enforcement squad comprising 15 full-time police officers is concurrently responsible for law compliance within the boundary of the reserve, in particular executing law compliance ranging from prohibiting all illegal activities to banning timber logging to restraining taking natural resources from the reserve (including mineral and biological resources). The reserve is going to ameliorate their law enforcement capacities by establishing their own enforcement team and installing a police station at the reserve. By doing so, the reserve will win an independent jurisdiction for law enforcement and law compliance within their reserve's boundary.</t>
  </si>
  <si>
    <t xml:space="preserve">Only master plan was developed when the reserve was designated. Later, a comprehensive survey on natural resources in the reserve was conducted. The reserve has not developed any management plan to guide their conservation and management practices. </t>
  </si>
  <si>
    <t xml:space="preserve">During 2002-2004, the reserve completed their comprehensive surveys on physical and natural resources. In 2010, the reserve finished their rapid assessment on montane wetlands in Altay Region. Although these surveys and assessment work could provide certain information or data for on-site conservation activities, the available information or data cannot meet the actual needs of practical conservation management. In addition, although the newly completed Grade II Forest Inventory Survey (fine scale investigation) can provide high-quality data relating forest resources, population size of fauna and flora and their suitable habitat size are still unclear.  </t>
  </si>
  <si>
    <t xml:space="preserve">The reserve has established patrolling system with two protection offices and seven protection stations. There are more than 30 rangers collectively responsible for patrolling work in the reserve. Each patrolling ranger oversees certain coverage of the reserve to monitor and/or ban any illegal activities while recording occurrence of observed animals. Every patrolling ranger is required to fill in patrolling log as reference when evaluating patrolling rangers' performance and identifying gaps in promotion campaigns. </t>
  </si>
  <si>
    <t xml:space="preserve">Xinjiang Uygur Autonomous Region approved Regulations on Xinjiang Wetland Conservation and Management that will provide a more solid and practical legal umbrella for the management of the reserve beyond other applicable laws and bylaws, e.g., Regulations on Nature Reserve Conservation in China. </t>
  </si>
  <si>
    <t xml:space="preserve">The ultimate conservation objective of the reserve is to restore and conserve ecological system and their associated biodiversity in the reserve. To achieve the objective, the reserve conducted habitat restoration at old mining sites through applying for specific grants. However, illegal mining and incompatible grazing practices jeopardizing the ecological environment in the reserve are still rampant due to various complicated and intertwining reasons. The reserve hopes the GEF fund can help them to conduct appropriated local community co-management activities to facilitate the elimination of these external threats. </t>
  </si>
  <si>
    <t xml:space="preserve">The reserve got smaller due to some reasons as mentioned above, in particular mining. The local government concerned local economic development propped by mining. The rich mineral resources overwhelming distribute in the reserve. In 2004, the local government decided to adjust the boundary of the reserve by taking out approximate 450,000 ha. The reserve had to re-zone their lands since then. In fact, the current size of the reserve cannot satisfy the needs of protecting their focal conservation targets. It is better to establish a reserve straddling broader areas along the Altay Landscape to safeguard wide-ranging animals in the region. </t>
  </si>
  <si>
    <t xml:space="preserve">The reserve boundary is clearly defined. Specifically, on the north section, the boundary of the reserve is totally in line with border lines between China and her neighboring nations and on the other remaining sections, the well-defined forest compartment lines demarcate the reserve from their neighboring lands and/or state-owned forests. Even so, the reserve is going to lay their boundary signs in 2012. </t>
  </si>
  <si>
    <t xml:space="preserve">The reserve develops their annual work plan and updates the plan through evaluating the implementation effects of their annual work plan in the course of the year. Generally, the annual work plans can be well implemented as long as funds are secured.    </t>
  </si>
  <si>
    <t xml:space="preserve">Please see comments on Question 9. In addition, the reserve established two meteorological observation stations and one hydrological observation satiation. They signed an agreement with local meteorological and water resource management bureau on sharing collected meteorological and hydrological data. The reserve is responsible for data collection and their local partner is responsible for analyzing these data and compiling final technical reports. The reserve expects to conduct specific surveys on Saussurea involucrata, population size and distribution range of certain wild animals (e.g., beaver). The reserve communicated with relevant experts in these fields and is going to conduct these specific surveys soon. </t>
  </si>
  <si>
    <t xml:space="preserve">The reserve has been fulfilling active resource management measures, including restoring habitats by managing old mining sites, replanting berry shrubs, setting up fence preventing domestic livestock, and preserving wetlands by constructing overflow weirs.   </t>
  </si>
  <si>
    <t xml:space="preserve">The approved headcount as indicated in the master plan of the reserve is 23 individuals. However, at least 40 staff members are required to meet the operational needs of the reserve. As for seasonal (temporary) patrolling rangers, the current team has 30 persons exclusive of 24 volunteer foresters. The reserve expects to have 130 seasonal rangers to assist in their conservation management and patrolling. </t>
  </si>
  <si>
    <t xml:space="preserve">Almost all permanent staff got chances to participate in relevant trainings. However, such non-systematic trainings are still inadequate for the reserve to create a capable team. </t>
  </si>
  <si>
    <t xml:space="preserve">As a provincial level nature reserve, the reserve receives an average of 600,000-700,000 CNY annually for operations, including salaries and fringes for 23 permanent staff members and rudimentary office operation. As for funds for conservation activities, the only available financial channel is the Natural Forest Protection Project (NFPP) (a central government funded project), which can provide approximate 5,000,000 CNY for the reserve to undertake concrete conservation activities every year. The reserve occasionally gets grants from some specific national or international projects. Such grants were very limited by now, e.g., receiving a grant from ECBP (US $10,000).  </t>
  </si>
  <si>
    <t xml:space="preserve">The financial audits were graded as excellent. At the beginning of each year, the reserve does their budgeting and all expenses are managed to be in line with budgeting. </t>
  </si>
  <si>
    <t xml:space="preserve">The reserve has equipped the following equipment and facilities to support their management, mainly including computers, faxes, telephones, printers, scanners, xeroxes, vehicles, video camera, cameras, binoculars, soil sampler, GPS, portable velocimeter measuring the speed of water flow, digital plant canopy imager, compass, motorcycles for patrolling. In addition, at least seven protection stations were established to facilitate conservation in the field.       </t>
  </si>
  <si>
    <t xml:space="preserve">The reserve established Regulations on Equipment Management in the Liangheyuan Nature Reserve. Equipment maintenance is also specially covered in the regulation. </t>
  </si>
  <si>
    <t xml:space="preserve">Since its establishment, the reserve has done a lot of promotion activities by handing out promotion handbooks, leaflets, postcards, calendars and pictures with environmental conservation messages. Such kinds of promotion activities have been conducted periodically and especially on the Day of International Wetland, Week of Bird-Loving. The key information disseminated during these promotion activities is about wetlands, forest conservation and fire prevention. Every year, special promotion activities for celebrating some special events (Day of International Wetland, Bird-loving Day, etc.) are conducted at the Central Plaza of Altay City. The dominant audience of their routine promotion activities is nomadic herdsmen and migrants seasonally inhabiting within and outside the reserve. On average, approximate 20,000-30,000 herdsmen and migrants are influenced. </t>
  </si>
  <si>
    <t xml:space="preserve">In fact, although there are some management regulations stipulating land and water resources exploitation within a protected area, e.g., mining site restoration, zoning areas for grazing, however, such kinds of regulations are comparatively weak and cannot effectively support the management and conservation of the reserve. As a result, illegal mining activities and overgrazing are not rare in the reserve. As one of the key summer pastures in Altay Region, the reserve is the most popular destination for many local herdsmen in summer. Now, to increase income, increasing herdsmen have been taking care of domestic livestock herding for other individual or farm companies while herding their own livestock. The number of livestock feeding on the alpine grassland greatly overruns its carrying capacity per se. Such phenomenon is getting more prevalent. </t>
  </si>
  <si>
    <t xml:space="preserve">The reserve has collaborated with local stakeholders in implementing some conservation activities, e.g., restoring wetlands by setting up fences at Halasazi by working together with local Animal Husbandry Bureau. They also involved local herdsmen in relevant projects’ implementation, for instance, hiring traditional peoples to strengthen their patrolling forces. The reserve has also established a good cooperative partnership with local meteorological bureau and water resources management bureau in monitoring climate change. The reserve had worked with local land resources management bureau in consulting with the distribution of mineral resources to determine the boundary of the reserve when re-zoning the reserve. </t>
  </si>
  <si>
    <t xml:space="preserve">The traditional residents have not involved in decision making for the reserve. For the time being, the reserve mainly relies on local residents in implementing conservation and management activities, including conducting environmental promotion activities, restoring wetlands, and routine patrolling. </t>
  </si>
  <si>
    <t xml:space="preserve">The reserve sought for comments of local township governments and village committee when they conducted some activities that local residents needed to be involved. For example, when the reserve plans to fence the degraded wetlands for restoration, they strongly depend on local governments and village committees' support to successfully implement the activity on site. </t>
  </si>
  <si>
    <t>The reserve can provide limited economic benefits to local communities. The reserve hired local residents to help them to restore degraded wetlands, to patrol, and to take care of fences against damage. The reserve usually purchase some stuff (e.g., horses and harness for patrolling) from local residents with a top priority.</t>
  </si>
  <si>
    <t xml:space="preserve">The reserve is starting to establish its monitoring and evaluation system. Up to now, the reserve has set up hydrological and meteorological monitoring stations to collect relevant data. The reserve also sets up more than 100 permanent flora sampling plots covering a wide variety of vegetation associations (arbor. shrublands, wetlands, grasslands). The reserve has collected monitoring data for once. Such data has not been used to support the management of the reserve. </t>
  </si>
  <si>
    <t xml:space="preserve">Visitor facilities are in their very early stage. The reserve establishes very limited visitor facilities (accommodation facilities) at Sandaohaizi, Donggou and Kuermutu respectively. </t>
  </si>
  <si>
    <t xml:space="preserve">The reserve does not charge any entry fee. In the long run, the reserve will consider the feasibility to charge entry fee. </t>
  </si>
  <si>
    <t xml:space="preserve">Compared with their historical status, some patches of the reserve have suffered from ecological degradation mainly due to illegal mining and overgrazing. </t>
  </si>
  <si>
    <t>Marsh wetlands and associated waterbirds</t>
  </si>
  <si>
    <t xml:space="preserve">To protect wetland ecosystems </t>
  </si>
  <si>
    <t>To conserve wildlife, in particular waterbirds</t>
  </si>
  <si>
    <t xml:space="preserve">The reserve is officially established in September of 2001 and is managed by the Kekesu Wetland Nature Reserve Management Station with twelve permanent employees. </t>
  </si>
  <si>
    <t xml:space="preserve">A site-specific regulation, Regulations on Kekesu Wetland Resources Management, was approved and enacted by the Altay Municipal People's Congress Committee, which is a practical legal vehicle for the reserve.  </t>
  </si>
  <si>
    <t xml:space="preserve">The local forestry management bureau provides law enforcement support for the reserve. In addition, five staff members of the reserve also aid in law enforcement. The reserve will establish their own law enforcement team by striving for enforcement power. </t>
  </si>
  <si>
    <t xml:space="preserve">The reserve is undertaking diverse activities by following their Master Plan and referring to the Comprehensive Scientific Survey Report for the reserve. </t>
  </si>
  <si>
    <t xml:space="preserve">The reserve regards the reserve design as a sound one in that the reserve is classified into three zones--core, buffer, and experimental zones to meet diversified management needs and objectives. </t>
  </si>
  <si>
    <t xml:space="preserve">Not all segments of the boundary of the reserve have been identified on the ground. The reserve is to lay boundary markers along the agreed boundary sections. The reserve has entrusted the local land resources management authority to conduct boundary reconnaissance. </t>
  </si>
  <si>
    <t xml:space="preserve">The reserve developed their management plan. </t>
  </si>
  <si>
    <t xml:space="preserve">In many cases, the reserve prefers to discuss with local communities on specific issues before taking any further steps. Without feedback from local communities on the feasibility of any specific issue, the reserve would not take action. Usually, influential figures in local communities are the right target audience. </t>
  </si>
  <si>
    <t xml:space="preserve">Inadequate staffing and low capacity collectively hamper the reserve from integrating their new findings, if any, into planning. </t>
  </si>
  <si>
    <t xml:space="preserve"> The reserve draws up their annual work plan and put it into practice within their available budget. </t>
  </si>
  <si>
    <t xml:space="preserve">In 2004, the reserve completed their comprehensive scientific survey that was entrusted to the Beijing Forestry University. That survey covered a series of resource investigations ranging from biological resource to abiotic resources (geographical, hydrological etc.). </t>
  </si>
  <si>
    <t xml:space="preserve">The reserve's patrolling efforts concentrate in spring, summer and fall. However, the patrolling efforts have not significantly contributed to less access to the reserve or decreasing resource use from the reserve. Now, the reserve has seven staff members and five seasonal rangers engaged in patrolling-related activities. The reserve plans to expand their patrolling efforts.  </t>
  </si>
  <si>
    <t xml:space="preserve"> Given budget limitation, the reserve only conducted surveys and research work out of management necessity. </t>
  </si>
  <si>
    <t xml:space="preserve">The reserve has conducted ecological water supply project to maintain natural features of the critical wetland ecosystem. As for habitats management, the reserve has only conducted patrolling to keep threats from the reserve without other active management practices, e.g., habitat rehibilation. </t>
  </si>
  <si>
    <t xml:space="preserve"> Due to budget constraint, the reserve can only afford to maintain a team with ca. 40% of staff that they actually need to fully execute their functions. The reserve is to raise fund to expand their workforce.  </t>
  </si>
  <si>
    <t xml:space="preserve">The reserve has provided very limited training chances for their staff. For instance, in the last 3-5 years, only 1-2 training opportunities were received by the reserve. Some staff has not gotten any training since joining the reserve. The reserve is to create more chances for their staff to update their knowledge and skills in the near future. </t>
  </si>
  <si>
    <t xml:space="preserve">The current annual budget for operation is ca. 5,000 USD and the reserve aims to increase the number to 30,000 USD.  </t>
  </si>
  <si>
    <t xml:space="preserve">The reserve can manage their limited budget well by complying with applicable funds management policies and administrative regulations. </t>
  </si>
  <si>
    <t>The reserve has only very limited equipment to support their conservation activities, including computer, camera and video camera. The equipment shortfall is around equal to 70% of that at optimum conditions.</t>
  </si>
  <si>
    <t xml:space="preserve">Staff can easily access equipment for work purposes and takes good care of the equipment. </t>
  </si>
  <si>
    <t xml:space="preserve">The reserve is working on a permanent environment conservation promotion center. In addition, the reserve promotes conservation knowledge, applicable regulations on some specific days (e.g., Bird-loving Day and local market day) through distributing leaflets, brochures and so on. Every year, about 7,000-8,000 citizens and villagers can be influenced. </t>
  </si>
  <si>
    <t xml:space="preserve">Water supply for the reserve is getting less in that hydrological facilities were constructed upstream. The reserve is transferring water to the wetlands through elaborately designed projects. </t>
  </si>
  <si>
    <t xml:space="preserve"> As mentioned above, the reserve is transferring water to the reserve in specific seasons to mitigate water shortage due to dam construction upstream. </t>
  </si>
  <si>
    <t xml:space="preserve"> Due to water shortage and water cannot flood the reserve as they did in the past, the reserve is considering how to re-connect the passage for fish migration by increasing water levels through piloting cleverly designed water transferring project. 
</t>
  </si>
  <si>
    <t xml:space="preserve"> As mentioned above, the reserve starts to consider these issues when designing their projects. Significant accomplishment has not been achieved yet. </t>
  </si>
  <si>
    <t>The reserve has conducted cooperation with relevant government agencies, including (a) working neighboring reclamation corps of Xinjiang Production and Construction to try out new sort of rice to demonstrate how to crop upland rice on the alkaline lands as an alternative livelihood to increase income of local communities; (b) conducting law enforcement along with grassland management bureau, land resources management bureau, and forestry bureau; (c) working together with water resources management bureau to construct hydrological facilities to restore water supply and also seeking their support for applying for projects.</t>
  </si>
  <si>
    <t xml:space="preserve">The local people have limited awareness on participate in nature reserve's management. Despite of this, the reserve generally does not take actions until they fully communicate with relevant local people in terms of activities that might influence local people negatively or positively. </t>
  </si>
  <si>
    <t xml:space="preserve">Optimum co-management model still takes time to form. However, the reserve has demonstrated some co-management schemes, including piloting special poultry breeding and reed harvest co-management.  </t>
  </si>
  <si>
    <t xml:space="preserve"> The current reed co-management project does bring capital benefits to local communities. In addition, some other activities also considered the local communities interests. As a result, the reserve wins the local communities support. </t>
  </si>
  <si>
    <t xml:space="preserve">Reed harvest can benefit local farmers by several thousands of USD (from 1,000 USD to 4,000 USD) yearly. The reserve is to guide sustainable resources utilization from the premise that ecological conservation is secured.  </t>
  </si>
  <si>
    <t xml:space="preserve">No visitor facilities have been established in the reserve. </t>
  </si>
  <si>
    <t xml:space="preserve">Tourism in the reserve is still in its infant stage. The reserve is to conduct tourism within certain areas of the reserve. </t>
  </si>
  <si>
    <t xml:space="preserve">The reserve does not charge any entry fee up to now. The reserve will list fee collection issue on their agenda once the reserve initiates their tourism. </t>
  </si>
  <si>
    <t xml:space="preserve">The entire wetland ecosystem in the reserve getting degradation due to the radical decline of water supply. </t>
  </si>
  <si>
    <t xml:space="preserve">The monitoring data has well illustrated the water level dynamic with the establishment of the dam in the upstream. </t>
  </si>
  <si>
    <t xml:space="preserve">The reserve has demonstrated water transferring project to mitigate negative influences resulting from dam construction. </t>
  </si>
  <si>
    <t xml:space="preserve">The reserve focuses on monitoring bird species and their population size. There are also some monitoring efforts to water, e.g., water level, water quality, and so on. </t>
  </si>
  <si>
    <t xml:space="preserve"> The park also conducts routine patrolling to weaken external threats from human, including poaching, wetland reclamation, and incompatible grazing. </t>
  </si>
  <si>
    <t xml:space="preserve">The reserve was established in 1980 with the approval of the People's Government of Xinjiang Uygur Autonomous Region. The reserve is to work on upgrading itself as a national-level one. </t>
  </si>
  <si>
    <t xml:space="preserve">The available budget for the reserve can merely cover patrol rangers' salary. The paucity of funds makes the reserve partially fulfilling their functions, in particular patrolling and environmental conservation promotion. The reserve is to get more funds to manage the reserve better.  </t>
  </si>
  <si>
    <t xml:space="preserve">The reserve is lack of both fund and professional staff. The reserve is to introduce 5-10 competent professionals and raise more money in the future. </t>
  </si>
  <si>
    <t xml:space="preserve">The reserve has successfully exposed the boundary of the reserve to the public through diverse promotional activities. The reserve is to consolidate their efforts by setting up boundary stakes and promotion signs/boards. </t>
  </si>
  <si>
    <t xml:space="preserve">The reserve cannot implement their management plan due to lack of fund and professionals. The reserve is to recruit more talents and raise more money in the future to overcome these barriers. </t>
  </si>
  <si>
    <t xml:space="preserve">The reserve has developed their regular work plan that cannot be 100% implemented due to staff shortage. The reserve will ameliorate their work plan and expand their management workforce by increasing 5-10 employees. </t>
  </si>
  <si>
    <t xml:space="preserve">The reserve has accumulated plenty of information/data relating to species, habitat and cultural values of the reserve. However, there still have some information gaps. The reserve is to further fill in information gaps and upgrade data while better compiling and using these information to support their management. </t>
  </si>
  <si>
    <t xml:space="preserve">The current protection systems can finitely control access/resource use in the reserve to some extent due to limited fund and personnel. The reserve is to strengthen their protection systems by investing more funds as well as expanding their patrol team. </t>
  </si>
  <si>
    <t xml:space="preserve">The reserve has conducted a little research on key species in the reserve as a result of fund insufficiency. The reserve aims to conduct more researches and investigations to meet the needs of reserve's management. </t>
  </si>
  <si>
    <t xml:space="preserve">Due to financial constraints, the reserve has not fully fulfilled their functions in resource management yet. </t>
  </si>
  <si>
    <t xml:space="preserve">The reserve cannot afford to organize trainings or invite experts to provide long-term technical support. To tackle the issue, the reserve aims to recruit more talents to build their own talent pool. </t>
  </si>
  <si>
    <t xml:space="preserve">The current budget for the reserve can only meet 50 percent of annual budget needs. The reserve is going to increase their funds while optimizing their management mechanisms to use each dollar wisely. </t>
  </si>
  <si>
    <t xml:space="preserve">Project-specific funds compose a large proportion of the reserve's available budget. The reserve wants to increase the proportion of secured funds from government appropriations. </t>
  </si>
  <si>
    <t>The available budget is well used and managed. The reserve is to ameliorate current fund management mechanisms.</t>
  </si>
  <si>
    <t xml:space="preserve">The equipment is serious aging and inadequate. The reserve targets to update equipment and purchase some new equipment as long as funds are available. </t>
  </si>
  <si>
    <t xml:space="preserve">Equipment has been managed by specially appointed staff. In the future, the reserve is to add manpower as well as to take care of equipment carefully to extend their life cycles. </t>
  </si>
  <si>
    <t xml:space="preserve">Dam construction and surrounding mining practices have jeopardized the survival of rare species--Xinjiang-Mongolia beaver in the reserve due to their damage to ecological environment that beavers rely on. The reserve will strengthen communication with local government to avoid such kinds of threats by developing remedy strategies. </t>
  </si>
  <si>
    <t xml:space="preserve">Due to lack of communication, the reserve has only conducted little cooperation with them. The reserve is to seek for feasible cooperative mechanisms to conduct concrete cooperation while securing the achievement of their ultimate conservation mission. </t>
  </si>
  <si>
    <t xml:space="preserve">The indigenous people scarcely involve in decision making or discussion as far as the reserve management is concerned. The reserve is to solicit indigenous people's opinions or comments on relevant issues in the future. </t>
  </si>
  <si>
    <t xml:space="preserve">The reserve has very limited communication with local communities. However, the effects of existing efforts to cooperating with local communities are hard to trace. The reserve would get a variety of stakeholders to involve in their management down the road. </t>
  </si>
  <si>
    <t xml:space="preserve">The existence of the reserve can facilitate the development of local economy although tapping such function is still in the very early stage. The reserve is to mainstream their work in local economic development.  </t>
  </si>
  <si>
    <t xml:space="preserve">The reserve has conducted very limited monitoring and evaluation work due to lack of monitoring equipment and fund. The reserve is to develop relevant plan and to conduct routine monitoring. </t>
  </si>
  <si>
    <t xml:space="preserve">The reserve has no financial capacities to improve their visitor facilities. The reserve is to increase investment if funds are rich. </t>
  </si>
  <si>
    <t xml:space="preserve">There is no commercial tourism conducted in the reserve. The reserve will study on the feasibility of conducting compatible tourism to increase income of local communities. </t>
  </si>
  <si>
    <t xml:space="preserve">No fees have been charged in the reserve. In the future, the reserve will consider to fine against illegal activities according to applicable administrative bylaws and regulations.  </t>
  </si>
  <si>
    <t xml:space="preserve">The ecological environment of the reserve is comparatively well conserved although there is certain degradation at some patches due to human-induced activities. </t>
  </si>
  <si>
    <t>To protect wildlife and pristine forests</t>
  </si>
  <si>
    <t xml:space="preserve">The reserve was legally established on Jul. 9, 1986 with the approval of the State Council of the People's Republic of China. </t>
  </si>
  <si>
    <t xml:space="preserve">Under the guidance of the Regulations on Nature Reserve Conservation in China, all activities in the reserve with three functional zones (core zone, buffer zone and experimental zone) should be strictly managed according to all applicable articles. </t>
  </si>
  <si>
    <t xml:space="preserve">The reserve developed Regulations on Xinjiang Hanasi National Nature Reserve Management (Draft) that came into force on Jan. 1, 2004. </t>
  </si>
  <si>
    <t xml:space="preserve">The reserve has laid one landmark, 47 boundary pillars/markers and eight boundary signs. </t>
  </si>
  <si>
    <t xml:space="preserve">The reserve entrusted the Academy of Forest Inventory and Planning (AFIP) with the State Forestry Administration (SFA) to develop their nature reserve management plan (2011-2020).  </t>
  </si>
  <si>
    <t xml:space="preserve">AFIP with SFA fully consulted with relevant stakeholders when drafting the management plan for the reserve by face-to-face interview or holding participatory workshops. </t>
  </si>
  <si>
    <t xml:space="preserve">According to applicable administrative management measures, the implementation effects of the management plan should be evaluated in the middle of or end of the duration of the plan. </t>
  </si>
  <si>
    <t xml:space="preserve">AFIP with SFA comprehensively referred all available information data and information and did some supplementary researches or interviews to fill in information gaps. </t>
  </si>
  <si>
    <t xml:space="preserve">The reserve draws up regular work plan for forest fire prevention, field patrolling, wildlife conservation and insects and diseases prevention. The reserve also does mid-term and final review to evaluate their achievement and summarize up lessons and experience to improve their future work. </t>
  </si>
  <si>
    <t xml:space="preserve">The reserve did their first comprehensive resource survey in 1986. In 2008, the reserve conducted Grade-II forest resources inventory investigation (a fine-scale survey). During 2009-2010, the reserve worked together with the Tianshan Glacier Observatory Station of the Chinese Academy of Sciences to look into glacier volumes within the reserve. </t>
  </si>
  <si>
    <t>The reserve has established 13 forest protection stations with more than 100 patrol rangers. However, communication condition and other associated facilities of these protection stations are still far from satisfactory.</t>
  </si>
  <si>
    <t xml:space="preserve">The reserve has successively established a glacier observatory station and a fixed forest research station. Despite of this, the reserve is to strengthen information exchange to improve their research capacities. </t>
  </si>
  <si>
    <t xml:space="preserve">The reserve thinned 1066 ha forest by adopting healthy forest management approach with special national funds. In 2012, the reserve applied for a project on moose conservation. The reserve actively provides food for ungulates in the reserve. The available budget for such active management activities is approximate US $16,00-32,000. </t>
  </si>
  <si>
    <t xml:space="preserve">The reserve suffers the shortage of professionals. Now, the permanent staff of the reserve is 28 employees. To solve staff inadequacy, the reserve recruits about one hundred temporary/seasonal rangers to assist in their management, in particular field patrolling.  </t>
  </si>
  <si>
    <t xml:space="preserve">The reserve has armed patrol rangers with professional knowledge on patrolling. For other conservation staff in the reserve, they have received very limited trainings. Every year, the reserve can successfully harvest 3-4 training opportunities. Each time 1-2 staff members can get trained. </t>
  </si>
  <si>
    <t xml:space="preserve">The total budget for the reserve can amount to US $1.4 million. However, more than 80% of the budget is project funds or other supplementary funds that are not secured all the times. The reserve self-generated revenues are mainly used for ecological compensation for local communities and small proportion of the revenues is used for covering financial gaps in staff salary. The infrastructure of the reserve seriously relies on assorted project funds.   </t>
  </si>
  <si>
    <t>The budget management of the reserve needs improvement.</t>
  </si>
  <si>
    <t xml:space="preserve">The reserve has established thirteen forest protection stations and one checking station. In addition, the reserve has three boats, three vehicles, 27 horses and 5-6 walki-talkie for field patrolling. Basic office equipment, e.g., computers, was also purchased with funds from the nationwide Project--Natural Forest Protection Project (NFPP). </t>
  </si>
  <si>
    <t xml:space="preserve">The reserve has done a lot of work in environment protection promotion. Specifically speaking, they have conducted environment protection promotion on the Day of Bird-loving and International Wetland Day to promote how to prevent fire and avoid overgrazing. The reserve also published and distributed promotion brochures during 2009-2010. In addition, the reserve has erected interpretive signs along boardwalks. Now, the reserve is developing a promotion video. </t>
  </si>
  <si>
    <t xml:space="preserve">Although land tenure within the reserve belongs to the state, local people have 50-year use right for grassland and forest within the reserve as a fait accompli. There are endurable conflicts between conservation and resources utilization in the reserve. </t>
  </si>
  <si>
    <t xml:space="preserve">As a key partner, the reserve was invited to participate in the development of the Pan-hanasi Region Tourism Master Plan (PRTMP) (2006-2020) in 2006. The PRTMP was co-sponsored by the State Tourism Administration and Xinjiang Tourism Department. The management committee of the reserve plans to revise the plan. All development-related activities in the reserve are designed or developed based on the plan. In May of 2012, the PRTMP was revised to meet the rapid development needs of tourism development and landscape conservation. </t>
  </si>
  <si>
    <t xml:space="preserve">The indigenous people's opinions are usually solicited although the reserve management committee has the last word in making decisions. In 2012, the reserve just developed Regulations on Hanasi Village Management to guide villagers' activities within the reserve. </t>
  </si>
  <si>
    <t xml:space="preserve">The local communities mainly involve in patrolling-related activities. </t>
  </si>
  <si>
    <t xml:space="preserve">The reserve has helped the local communities out of poverty. The average economic benefits for each person obtained from the reserve can amount to US $1600 per year.  </t>
  </si>
  <si>
    <t xml:space="preserve">The reserve has established a glacier research station and some fixed forest research stations. The reserve is to strengthen their cooperation with universities as well as research institutes. The reserve is monitoring the dynamics of water table of Hanasi Lake along with the Research Institute of Xinjiang Ecology and Geography with the Chinese Academy of Sciences. </t>
  </si>
  <si>
    <t xml:space="preserve">The reserve has established sound facilities to facilitate tourism, including boardwalks, restaurants, and so on. Some companies plan to build hotels and associated entertainment facilities surrounding the reserve in the future in accordance with the PRTMP (2006-2020). </t>
  </si>
  <si>
    <t xml:space="preserve">The reserve has designed and paved sound trails and routes with good interpretation systems. </t>
  </si>
  <si>
    <t xml:space="preserve">The reserve charges entry fee, transportation fee within the reserve, and special admission fee for some specific scenic sites or services, e.g., boating, rafting and visiting outlooks. </t>
  </si>
  <si>
    <t xml:space="preserve">The reserve protects their heritage well as a whole although some threats still exist in some areas, e.g., logging, fire, illegal medical herbs collection and so on. </t>
  </si>
  <si>
    <t>February, 2005</t>
  </si>
  <si>
    <t>To conserve the wetland ecosystems in the reserve</t>
  </si>
  <si>
    <t xml:space="preserve"> The reserve was formally established with the approval of the People's Government of Xinjiang Uygur Autonomous Region in 2005. </t>
  </si>
  <si>
    <t xml:space="preserve">The reserve is managed by following all applicable national and provincial laws, regulations and bylaws, including Forest Protection Law, Wildlife Conservation Law, Regulations on Nature Reserve Conservation in China just to name a few. Due to incomplete literature review and insufficient cooperation among different governmental agencies, relevant clauses on the same issue in different laws, regulations and bylaws are inconsistency with each other at all.  </t>
  </si>
  <si>
    <t xml:space="preserve"> The reserve has no secured budget for law enforcement and has no staff to take such responsibilities too.  </t>
  </si>
  <si>
    <t xml:space="preserve">Although the reserve has its master plan, however, the reserve does not quite understand their key management objectives. At present, to keep any admission to the reserve is their primary management objective.  </t>
  </si>
  <si>
    <t xml:space="preserve">The reserve has clear delineated three functional zones: core zone, buffer zone, and experimental zone.    </t>
  </si>
  <si>
    <t xml:space="preserve">The reserve's boundary is well defined on relevant planning documents. The reserve has not laid any boundary markers/pillars on the ground yet.  </t>
  </si>
  <si>
    <t xml:space="preserve">The reserve only developed master plan and corresponding implementation plan that have not been reviewed and revised yet.  </t>
  </si>
  <si>
    <t xml:space="preserve"> The reserve develops their regular work plan that cannot be well implemented due to lack of staff and equipment, notably transportation vehicle.  </t>
  </si>
  <si>
    <t xml:space="preserve">As a wetland nature reserve, the reserve completed their wetland inventory survey in 2011 under the support of the nationwide 2nd Wetland Inventory Investigation Project. Tsinghua University undertook the survey with the help of the reserve. However, the reserve has not received relevant data/findings resulting from the survey yet.  </t>
  </si>
  <si>
    <t xml:space="preserve"> The reserve has only five patrol rangers with limited capacities to take care of the tremendous lands in the reserve. As a result, the effects of the existing protection system are far from desirable.  </t>
  </si>
  <si>
    <t xml:space="preserve">The reserve has not conducted any research independently or has not sponsored any research. External research academia or universities have conducted some researches, including flora resources investigation and the viability of some target species, e.g., one kind of lily in wetlands.  </t>
  </si>
  <si>
    <t xml:space="preserve">The reserve has not conducted such kinds of management activities. Local water resources management bureau is doing hydrological monitoring within the reserve.  </t>
  </si>
  <si>
    <t xml:space="preserve">The Master Plan of the reserve proposed that the optimum staff for the reserve would be thirty employees. However, the finally approved staff number is fifteen. Due to budget shortage, the reserve can only afford to hire five permanent staff up to now. Additional five seasonal patrol rangers help the reserve to overcome the shortage of staff. </t>
  </si>
  <si>
    <t xml:space="preserve"> Since the reserve was established in 2005, the reserve has obtained less than five training opportunities.  </t>
  </si>
  <si>
    <t xml:space="preserve">The current budget can only cover the wages of staff and seasonal rangers. There is scarcely any budgets for conducting any other conservation-related activities.  </t>
  </si>
  <si>
    <t xml:space="preserve">The reserve has limited capacities to manage budget wisely.  </t>
  </si>
  <si>
    <t xml:space="preserve">The reserve has no their own office building and does office work in the local forestry offices, not to mention other equipment.  </t>
  </si>
  <si>
    <t xml:space="preserve"> Every spring, the reserve conducts environment conservation promotion in local schools, factories, communities by distributing brochures, leaflets or giving specific presentations. Every year, about 10,000 people can be influenced.  </t>
  </si>
  <si>
    <t xml:space="preserve">The reserve will communicate with relevant governmental agencies to get the reserve's voices fully considered when they do land and water use planning.  </t>
  </si>
  <si>
    <t xml:space="preserve">TThe reserve has worked together with local environmental protection bureau, water resources management bureau, and land resources bureau to transfer water to the reserve.  </t>
  </si>
  <si>
    <t xml:space="preserve">The reserve often communicates with local communities to encourage their involvement in monitoring activities.  </t>
  </si>
  <si>
    <t xml:space="preserve">The reserve has not brought any direct and explicit economic benefits to local communities.  </t>
  </si>
  <si>
    <t xml:space="preserve"> The reserve has not conducted such kinds of activities. If budgets are available, they will do certain monitoring and evaluation work.  </t>
  </si>
  <si>
    <t xml:space="preserve"> There is one catering facility in the reserve.  </t>
  </si>
  <si>
    <t xml:space="preserve">Neither the reserve nor commercial tourism operators tap the values of the reserve in conducting nature-based tourism. Tehrefore, no any commercial tour operators are interested in the reserve up to now. </t>
  </si>
  <si>
    <t xml:space="preserve">The reserve has no plan to collect fees in the near future. </t>
  </si>
  <si>
    <t xml:space="preserve">The reserve has very limited human-induced threats. Therefore, the reserve performs comparatively well in safeguarding their natural resources. </t>
  </si>
  <si>
    <t>The reserve is fencing up senior poplar community from grazing to enhance their natural rehabilitation.</t>
  </si>
  <si>
    <t xml:space="preserve">The reserve has invested efforts for patrolling to monitor or combat against external threats. In addition, research findings conducted by external research institutes or universities also facilitate the reserve to understand their management effectiveness. </t>
  </si>
  <si>
    <t xml:space="preserve">The reserve has been conducting patrolling to eliminate or mitigate external threats, e.g., grazing. </t>
  </si>
  <si>
    <t>Xinjiang Erqisihekeketuohai Nature Reserve Management Authority</t>
  </si>
  <si>
    <t xml:space="preserve">Some nature reserves have conducted tourism activities within their boundary and extract certain proportion of tourism-related revenues for their conservation activities. In addition, non-commercial forest subsidy is also another financial vehicle for PAs in Xinjiang. </t>
  </si>
  <si>
    <t xml:space="preserve">Same as above. </t>
  </si>
  <si>
    <t xml:space="preserve">Xinjiang has not established or created any special funds for the development of nature reserve. </t>
  </si>
  <si>
    <t xml:space="preserve">No such kinds of laws or policies have been enacted in China yet. </t>
  </si>
  <si>
    <t xml:space="preserve">There are relevant articles in the Regulations on Nature Reserve Conservation that regulate local government can establish and designate their subordinate institutions to manage these nature reserves too. </t>
  </si>
  <si>
    <t xml:space="preserve">Regarding Xinjiang Uygur Autonomous Region, only state-owned and collective-owned lands exist. There are no private lands. </t>
  </si>
  <si>
    <t xml:space="preserve">No such cost accounting systems have been adopted in Xinjiang. </t>
  </si>
  <si>
    <t xml:space="preserve">Total Possible: 95                               </t>
  </si>
  <si>
    <t xml:space="preserve">Xinjiang has no special funds for the development of nature reserves. </t>
  </si>
  <si>
    <t xml:space="preserve">No special funds allocated to support such kinds of activities in Xinjiang. </t>
  </si>
  <si>
    <t xml:space="preserve">Nature reserve management authorities at different levels have their integrated financial management schemes. </t>
  </si>
  <si>
    <t xml:space="preserve">Nature reserve management authorities at sub-national levels possess proven superintendent competencies. </t>
  </si>
  <si>
    <t xml:space="preserve">Each relevant management organization has chief account(s) responsible for financial audit and cashier(s) responsible for cash management.  </t>
  </si>
  <si>
    <t xml:space="preserve">Such responsibilities are part responsibilities of PA site managers. </t>
  </si>
  <si>
    <t xml:space="preserve">All these indicators are covered in the accepted nature reserve management performance system. </t>
  </si>
  <si>
    <t xml:space="preserve">All chief accountants must obtain relevant certificates to prove their capacities for handling their positions.  </t>
  </si>
  <si>
    <t xml:space="preserve">Master plans are requested to draft and are revised in line with management needs in a timely fashion. </t>
  </si>
  <si>
    <t xml:space="preserve">Some nature reserves have developed their ecotourism plans. </t>
  </si>
  <si>
    <t xml:space="preserve">Since only a few nature reserve have attempted to apply management plan and business plan into their management, such kind of work is still in the infant stage. </t>
  </si>
  <si>
    <t xml:space="preserve">There is no a unified cost accounting system for nature reserve in Xinjiang. </t>
  </si>
  <si>
    <t xml:space="preserve">No such kinds of work have been conducted yet. </t>
  </si>
  <si>
    <t xml:space="preserve">Some nature reserves will adjust their budget for natural conservation activities based on their revenues resulting from tourism. </t>
  </si>
  <si>
    <t>Xinjiang Forestry Department will propose a preliminary funds allocation plan and then solicit for comments from relevant agencies before finalizing their budget allocation schemes/plans.</t>
  </si>
  <si>
    <t xml:space="preserve">Each nature reserve must submit their funds/budget use report to summarize their expenditures. At the same time, relevant authorities in charge nature reserve at county, city and provincial levels monitor the use of funds of nature reserves timely. </t>
  </si>
  <si>
    <t xml:space="preserve">As for national-level nature reserves, central government will allocate certain funds for capacity building and infrastructures. As for sub-national nature reserve, they have no chances to receive such kinds of funds. </t>
  </si>
  <si>
    <t xml:space="preserve">Joint fire prevention and anti-poaching mechanisms have been in place in Xinjiang. </t>
  </si>
  <si>
    <t xml:space="preserve">Such systems for cost-effectiveness have been adopted in assessing tourism-related activities in Xinjiang. </t>
  </si>
  <si>
    <t xml:space="preserve">No such kinds of information have been exchanged among PAs. </t>
  </si>
  <si>
    <t xml:space="preserve">Some revenue-generating mechanisms in PAs have been in place, including promoting (eco)tourism, planting plants in understory of forests and captive breeding some special species. </t>
  </si>
  <si>
    <t xml:space="preserve">(Eco)tourism contribute to increasing the income of local communities, which also facilitates the conversion of resources use patterns of local communities to reduce their reliance on their surrounding reserves. </t>
  </si>
  <si>
    <t xml:space="preserve">No fee collection standards have been established. </t>
  </si>
  <si>
    <t xml:space="preserve">Unfortunately, nature reserves are generally neglected when revenues allocation is discussed. </t>
  </si>
  <si>
    <t xml:space="preserve">No any fee collection guidance has been developed, proposed or discussed in Xinjiang. </t>
  </si>
  <si>
    <t xml:space="preserve">Xinjiang is assessing the feasibility to promote PES across its PA system. </t>
  </si>
  <si>
    <t xml:space="preserve">Concessions operating within PAs have not initiated in Xinjiang at all. </t>
  </si>
  <si>
    <t xml:space="preserve">No such kinds of training mechanisms exist. </t>
  </si>
  <si>
    <t xml:space="preserve">There are no any clauses facilitating PA revenues in China in the applicable regulation for nature reserve management in China--Regulations on Nature Reserve Conservation in China (1994). </t>
  </si>
  <si>
    <t xml:space="preserve">In the Regulations on Nature Reserve Conservation in China, there are no such clauses at all. </t>
  </si>
  <si>
    <t xml:space="preserve">In the Regulations on Nature Reserve Conservation in China, there are no such clauses at all. Community co-management is still in its very early stage. </t>
  </si>
  <si>
    <t xml:space="preserve">In the Regulations on Nature Reserve Management in China, there are no any articles mentioning concession for PA services at all. </t>
  </si>
  <si>
    <t xml:space="preserve">Xinjiang has not made standardized criteria to regulate PA fee collection across the whole province. </t>
  </si>
  <si>
    <t xml:space="preserve">List the budget allocation criteria: PA budgets are allocated to each PA in accordance with their staffing level. In addition, their performance in competing funds also contributes to increase their share. </t>
  </si>
  <si>
    <t xml:space="preserve">In principle, conducting tourism in nature reserves in China must confine to their experimental zones. All nature reserves must apply for administrative approvals from provincial and national administrative management authorities before conducting any tourism activities. </t>
  </si>
  <si>
    <t xml:space="preserve">Nature reserves generally include budget needs in their master plans. In fact, there are no any reserves in China, including Xinjiang, illustrating their financial data in detail. Now, nature reserves are encouraged to develop their management plans that might touch upon financial data and associated business plans. </t>
  </si>
  <si>
    <t xml:space="preserve">There is no a national financing strategy in place for Xinjiang to buy-in up to now. </t>
  </si>
  <si>
    <t xml:space="preserve">Nature reserve management authorities at different levels have assorted measures to monitor financial operations, including government procurement, evaluating management performance and periodic reporting and so on. </t>
  </si>
  <si>
    <t xml:space="preserve">Governments at different levels in Xinjiang have imposed escalating attention to nature reserve management, which will contribute to increasing governmental budgets. </t>
  </si>
  <si>
    <t xml:space="preserve">PA management plans can be formulated based on actual situations of nature reserves, which facilitates to improve the management of these reserve effectively. </t>
  </si>
  <si>
    <t xml:space="preserve">Some nature reserves have started to tap their nature-based resources' exploitation and some reserves still merely conserve their resources without allowing any kinds of resources' utilization. </t>
  </si>
  <si>
    <t xml:space="preserve">Funds self-raised by PAs would not influence their governmental appropriations. However, co-managed PAs generally raise very limited funds from other financial channels. </t>
  </si>
  <si>
    <t xml:space="preserve">Nature Reserve managers have participated in trainings related to financial management and cost-effective management. </t>
  </si>
  <si>
    <t xml:space="preserve">Both national tourism industry and Ministry are in favor of PA user fee system and they are championing PA user fee system in China. </t>
  </si>
  <si>
    <t xml:space="preserve">As mentioned above, (eco)tourism and other revenue-generating activities must confine to experimental zones of nature reserves and can only be allowed to conduct on the approvals of relevant higher administrative authorities respectively. </t>
  </si>
  <si>
    <t xml:space="preserve">Some reserves have conducted tourism activities and have charges fees to supplement their financial gaps. </t>
  </si>
  <si>
    <t xml:space="preserve">A few nature reserves have charged fees for tourism activities. In fact, majority nature reserves have not implemented fee charge system. </t>
  </si>
  <si>
    <t>Nov. 18, 2012</t>
  </si>
  <si>
    <t xml:space="preserve">Although the reserve conducted patrolling and launched out hydrological and meteorological information at one protection station in the field, these efforts have not provided any valuable information or data to support the reserve to evaluate their condition of values. In addition, the reserve has not sponsored any comprehensive scientific research to assess the actual condition of biodiversity and ecosystems here since the last research survey during 2002-2004. </t>
  </si>
  <si>
    <t xml:space="preserve">The reserve attempted to pilot threat mitigation measures by fencing up degraded sub-alpine grasslands and restoring old mining sites. Since these arbitrary efforts were just recently implemented, there are no any visible changes that can be observed yet.  Due to lack of funds and support from relevant stakeholders, such management activities were sporadic and ad-hoc. </t>
  </si>
  <si>
    <t xml:space="preserve">As mentioned above, due to the limitation of financial and human capacities, activities to maintain key biodiversity, ecological and cultural values are not a “real” routine part of their management. The reserve has no any management plan or something similar to guide their management strategically and systematically. The consecutive patrolling activities are not built on scientific design and the findings from patrolling have not been analyzed to support their management effectively. </t>
  </si>
  <si>
    <t xml:space="preserve">There is certain communication that is far from open and transparent. </t>
  </si>
  <si>
    <t xml:space="preserve">The reserve is promoting nature-based tourism to give consideraton to communicty wwlfare and conserving protected area resources. </t>
  </si>
  <si>
    <t xml:space="preserve">The local and/or indigenous people are not acctively support the reserve due to certain conflicts in benefit sharing. </t>
  </si>
  <si>
    <t xml:space="preserve">Similar to other nature reserves in Xinjiang, the reserve has not built their assessment on informative monitoring results and research findings. The reserve did not update their natural resources inventory since 1986.  The newly established glacier research station has not supplied information yet. </t>
  </si>
  <si>
    <t xml:space="preserve">The reserve focuses their efforts to (eco)tourism instead of natural resources conservation and monitoring in general. The reserve has not implemented specific programmes to safeguard biological and cultural values of the reserve. </t>
  </si>
  <si>
    <t xml:space="preserve">No such kinds of activities have been weaved into their routine management activities. </t>
  </si>
  <si>
    <t xml:space="preserve">Except fencing up part of riverine areas from grazing and replanting some trees in certain areas to facilitate habitat restoration, the reserve has not conducted any other specific programmes to address key and critical threats to biodiversity and ecological values, e.g., fragmentation of habitats. </t>
  </si>
  <si>
    <t xml:space="preserve">The reserve has conducted specific projects to strengthen research, monitoring and follow-up conservation on the focal flagship species-- Xinjiang-Mongolia beaver by teaming up with research institutes and cooperating with neighboring nature reserves in Mongolia. </t>
  </si>
  <si>
    <t xml:space="preserve">The reserve has conducted monitoring/research for their focal conservation target—beavers in recent years by cooperating with local researchers and has not assessed the quality of the habitats and ecosystems for the species. Therefore, no full and comprehensive information is available to support the assessment on the condition of values. </t>
  </si>
  <si>
    <t>PA sub-system 1 – national nature reserves</t>
  </si>
  <si>
    <t>PA sub-system 2 - provincial nature reserves</t>
  </si>
  <si>
    <t>PA sub-system 3 - sub-provincial nature reserves</t>
  </si>
  <si>
    <t>Baseline year 2012 (US$) [1][2]</t>
  </si>
  <si>
    <t>Year 2012 (US$)  [3][4]</t>
  </si>
  <si>
    <t>[2] Insert in footnote the local currency and exchange rate to US$ and date of rate (eg US$1=6.3352 RMB, Dec. 16, 2011)</t>
  </si>
  <si>
    <t>[4] Insert in footnote the local currency and exchange rate to US$ and date of rate. I US $=6.3352 RMB, Dec. 16, 2012</t>
  </si>
  <si>
    <t xml:space="preserve">Statistic data derived from relevant governmental accounting reports. </t>
  </si>
  <si>
    <t>-Ecosystem services provided by natural forests</t>
  </si>
  <si>
    <t xml:space="preserve">Provide examples: natural forest protection programme (NFPP) co-funded by central and local government across the whole country in China. There is no exception to Xinjiang. </t>
  </si>
  <si>
    <t>- others</t>
  </si>
  <si>
    <t>Incomes generating from forestry-related investment.</t>
  </si>
  <si>
    <t>SFD and Xinjiang Agriculture Department (XAD)</t>
  </si>
  <si>
    <r>
      <t>Specify the number of visitors to the protected areas in year 2011 (please note that since the survey was conducted in mid-July, there was no statistics for the year 2012 for analysis by then).                                                                                                                                                                                                     - international tourists:  ca. 33,000</t>
    </r>
    <r>
      <rPr>
        <sz val="10"/>
        <color rgb="FF0000FF"/>
        <rFont val="宋体"/>
        <family val="2"/>
        <charset val="134"/>
      </rPr>
      <t xml:space="preserve"> </t>
    </r>
    <r>
      <rPr>
        <sz val="10"/>
        <color rgb="FF0000FF"/>
        <rFont val="Microsoft Sans Serif"/>
        <family val="2"/>
      </rPr>
      <t xml:space="preserve">                                                                                                                                           - national tourists: ca. 2,667,000                                                                                                                                       Overwhelming incomes resulted from two popular PA sites in Xinjiang: Hanasi and Tianchi.</t>
    </r>
  </si>
  <si>
    <t>Part I: Protected Areas System, sub-systems and networks in Xinjiang Uyghur Autonomous Region (XUAR)</t>
  </si>
  <si>
    <t xml:space="preserve">Part 1.1 – Basic Information on Protected Area System, Sub-systems and Networks in XUAR. Detail in the Table every sub-system and network within the XUAR.  
</t>
  </si>
  <si>
    <t>Protected Areas System, sub-systems and networks in XUAR</t>
  </si>
  <si>
    <t>Part 1.2 – Financial Analysis of the Protected Area System in XUAR</t>
  </si>
  <si>
    <t>Financial Analysis of the Nature Reserve Sub-System in XUAR</t>
  </si>
  <si>
    <t>Suppose the provincial system need double their funds for maintaining their basic management to fulfill an optimal management, the operational costs would amount to: US $77,346*2=US $154,692</t>
  </si>
  <si>
    <t xml:space="preserve">According to available PA development plan, by 2020, XUAR would include additional 5,000,000 ha lands to the current PA system. </t>
  </si>
  <si>
    <t>By referring the cost criteria mentioned above, additional funds required to ensure the basic management of newly established PA would be: US $15.78*5,000,000=US $78,900,000.</t>
  </si>
  <si>
    <t xml:space="preserve">PA economic valuation does contribute to increase governmental concerns on PA management, in particular Xinjiang Forestry Department and Xinjiang Tourism Bureau. </t>
  </si>
  <si>
    <t xml:space="preserve">There are some studies conducted to assess the economic valuation on single PA or forests in XUAR, e.g., Aibi Lake ecological valuation assessment, estimaiton on the economic valaution of ecological service functions of forests in Xinjiang just to name a few. </t>
  </si>
  <si>
    <t>For nature reserves and forest parks, they are encouraged to increase their site-generating revenues without experiencing budget cutting by relevant governmental agencies.</t>
  </si>
  <si>
    <t xml:space="preserve">PA managers can estimate their budget needs through drafting their master plans at a site level or formulating PA development plan at the provincial level. In addition, five-year PA development plan generally help PA managers to cost out their budget needs at a coarse level. </t>
  </si>
  <si>
    <t xml:space="preserve">Suggested benchmarks for a diversified portfolio of financial mechanisms for the PA system: Partial – 1-2                                                 Fair amount – 3-4                              Optimal – 5 or more                                             List the mechanisms: For the time being, the popular and well-recognized mechanisms for PAS to generate funds is to conduct (eco)tourism in XUAR. </t>
  </si>
  <si>
    <t xml:space="preserve">Although (eco)tourism has become a popular revenue generation mechanism for PAs in XUAR, there is little research focusing on this issue to really uncover the role of such kind of mechanism in PA financing. In addition, there has no comprehensive data available to facilitate such analysis too. Furthermore, given there is no a standardized accounting system to support PA management in XUAR, PA management authority cannot provide in-detail information to illustrate their costs swiftly. </t>
  </si>
  <si>
    <t xml:space="preserve">The project executing agencies would propose relevant PA management authorities to provide relevant information they needed to complete the estimation by hammering out an information inventory to guide relevant PA management authorities to gather the information as much as possible. </t>
  </si>
  <si>
    <r>
      <t>5. Projected annual financing gap for basic expenditure scenario in year 2012+5</t>
    </r>
    <r>
      <rPr>
        <vertAlign val="superscript"/>
        <sz val="10"/>
        <color indexed="8"/>
        <rFont val="Microsoft Sans Serif"/>
        <family val="2"/>
      </rPr>
      <t>[12],[13]</t>
    </r>
  </si>
  <si>
    <t xml:space="preserve">Please note that: Given nature reserve sub-system overwhelmingly dominates the PA system in Xinjiang Uyghur Autonomous Region (XUAR) as indicated in the project document and there are no spatial data available for other PAs beyond nature reserves, the coverage of nature reserve hereinto is calculated below as the substitute of the PA coverage in XUAR.   </t>
  </si>
  <si>
    <t>WWF Global 200, IBA-Altay Forest and Steppe</t>
  </si>
  <si>
    <t>WWF Global 200, Altay Forest and Steppe</t>
  </si>
  <si>
    <t>WWF Global 200, Burqin River and Kanas Lake</t>
  </si>
  <si>
    <t>WWF Global 200, IBA-Burgen River Valley</t>
  </si>
  <si>
    <t>IBA</t>
  </si>
  <si>
    <t>Altay Forest and Steppe</t>
  </si>
  <si>
    <t>Burgen River Valley</t>
  </si>
  <si>
    <t>Bruqin River and Kanas Lake</t>
  </si>
  <si>
    <t>Total Score for Component 3</t>
  </si>
  <si>
    <t>Xinjiang Forestry Department (XFD), and Xinjiang Environment Protection Department (XEPD)</t>
  </si>
  <si>
    <t>XFD</t>
  </si>
  <si>
    <r>
      <t>Please note that</t>
    </r>
    <r>
      <rPr>
        <i/>
        <sz val="10"/>
        <color rgb="FF0000FF"/>
        <rFont val="Microsoft Sans Serif"/>
        <family val="2"/>
      </rPr>
      <t>:</t>
    </r>
    <r>
      <rPr>
        <i/>
        <sz val="10"/>
        <color rgb="FF0000FF"/>
        <rFont val="Microsoft Sans Serif"/>
        <family val="2"/>
      </rPr>
      <t xml:space="preserve"> the following financial estimation and analysis is confined to the nature reserve network in XUAR given the fact that</t>
    </r>
    <r>
      <rPr>
        <i/>
        <sz val="10"/>
        <color rgb="FF0000FF"/>
        <rFont val="Microsoft Sans Serif"/>
        <family val="2"/>
      </rPr>
      <t xml:space="preserve"> nature reserve sub-system implicitly dominates and represents the financial status of PA network in XUAR</t>
    </r>
    <r>
      <rPr>
        <i/>
        <sz val="10"/>
        <color rgb="FF0000FF"/>
        <rFont val="Microsoft Sans Serif"/>
        <family val="2"/>
      </rPr>
      <t xml:space="preserve"> </t>
    </r>
    <r>
      <rPr>
        <i/>
        <sz val="10"/>
        <color rgb="FF0000FF"/>
        <rFont val="Microsoft Sans Serif"/>
        <family val="2"/>
      </rPr>
      <t xml:space="preserve">due to its significant weight in the PA system in the region in terms of its coverage/percentage in PA system and significance. </t>
    </r>
  </si>
  <si>
    <t>Please note that some funds resulting from PA generated revenues might be used for infrastructure with a relatively low proportion. Therefore, the corresponding funds are also calculated into the funds for operations as showed here.</t>
  </si>
  <si>
    <t>- PA provincial system level operational costs (salaries, office maintenance etc)</t>
  </si>
  <si>
    <t xml:space="preserve">Suppose each nature reserve needs US $ 10,000 for their training per year. Thus, the total cost for all nature reserve network would be: US $10,000*35=US $350,000/year. Please note that the cost for provincial system level capacity building has been evenly distributed each nature reserve as indicated above. </t>
  </si>
  <si>
    <t>As mentioned above, the infrastructure costs would reach US $362,187,799*40%=US $ 144,875,132.</t>
  </si>
  <si>
    <t xml:space="preserve">See remarks above. </t>
  </si>
  <si>
    <t xml:space="preserve">If the investment for capacity building should be doubled to meet the financial needs to meet optimal management. Then, the total costs would to the tune of: US $20,000*35=US $700,000. </t>
  </si>
  <si>
    <t xml:space="preserve">See the comment above. </t>
  </si>
  <si>
    <t xml:space="preserve">The annual financing gap for basic management scenario is calculated by subtracting the estimated financing needs (Basic in Cell C84; Optimal in Cell C90) from the total finance available (C72). </t>
  </si>
  <si>
    <t xml:space="preserve">For PA site management, suppose to conserve one hectare PA should invest US $40/year to meet their optimal management needs. Thus, the total investment should reach: US $40/ha.year*22,952,334ha=US $918,093,360/year. Among them, 60% investment used for operation at site level would add up to: US $918,093,360*60%=US $550,856,016.  40% investment for infrastructure would be equal to: US $918,093,360*40%=US $367,237,344. </t>
  </si>
  <si>
    <t xml:space="preserve">For PA site management, given the socio-economic context in XUAR and suppose to protect one hectare PA to meet their basic management demands minimally needs to invest US $15.78/year by referring the current investment scale in the region, thus, a total of 22,952,334 ha nature reserves in Xinjiang needs US $15.78/year.ha*22,952,334 ha=US $362,187,831/year to maintain their basic management demands. Among the total budget needs, 40% could be used to over operational costs and 60% for infrastructure investment costs (The proportion is cited from a report (2008) drafted by TNC for financial analysis for the whole PAs in China). Thus, the operational costs could be estimated as: US $362,187,831*60*=US $217,312,699. </t>
  </si>
  <si>
    <t xml:space="preserve">To maintain the basic management at the provincial level, the PA management office needs an investment of US $77,346 annually. </t>
  </si>
  <si>
    <r>
      <t>- PA provincial system level operational costs (salaries, office maintenance etc</t>
    </r>
    <r>
      <rPr>
        <sz val="10"/>
        <color indexed="206"/>
        <rFont val="Microsoft Sans Serif"/>
        <family val="2"/>
      </rPr>
      <t>)</t>
    </r>
  </si>
  <si>
    <t xml:space="preserve">Specify whether PA generated revenues are retained directly in the PA system or are sent to government and then returned back to the PA system: As a matter of fact, there is no a standardized percentage of PA generated revenues retained in the PA system for re-investment. For example, for the most popular PA in Xinjiang, Hanasi only retains 13% of their total revenues resulting from tourism for conservation and infrastructure development.  The percentage was 12% in 2011. For Tianchi, the second popular PA in Xinjiang for tourist, they can keep all their tourism-related income for their re-investment. For overwhelming less popular PAs, they generally can reserve tourism-generated revenues to supplement their financial gaps. Under such situation, to make the estimation easier, we put 100% as the percentage for the estimation. Please note that: the total revenue from entrance fee in Hanasi is US $ 15,224,460 in the year of 2011. The amount retained in the reserve is US $ 1,826,935. The amount was weaved into the C53 and D53 as their incomes from tourism entrance fee. Therefore, it is sound to put 100% here as the parentage of PA generated revenues retained in the PA system for re-investment. </t>
  </si>
  <si>
    <t xml:space="preserve">Subsidy co-supplemented by the national and provincial government for protecting natural forests under the nationwide programme (2nd phase, 2011-2020). In Xinjiang, to protect one hectare of natural forest will be financially supplemented by ca. US $ 11.8386/year. There are 489,953.33 ha natural forests under the safeguard of nature reserve network in Xinjiang. </t>
  </si>
  <si>
    <t xml:space="preserve">As indicated in the project document, Xinxiang plans to extend NR coverage to a total of 26% of the provincial lands area by 2030, in line with the NBCSAP. Therefore, the total NR coverage will be 166,489,700ha*26%=43,287,322ha. Suppose nature reserves will be increased in a consecutive rate, each year, a total of 1,070,262.526 ha (43,287,322ha-22,952,334ha)/19year would be added to the existing nature reserve network from 2012. Each year, increased financial gaps resulting from PA expansion would be equal to: 1,070,262.526ha*US $15.78/year.ha=US $16,888,742.67/year. Annual financing gap for basic management of an expanded PA system would go up by US $16,888,742.67 year on year with a current financial gap of US $334,059,173. Specifically, in 2013, the estimated financial gap would be US $350,946,916, and in 2014 would be US $ 350,946,916+US $16,888,742.67 and so on. </t>
  </si>
  <si>
    <t>As mentioned above, in 2017, the financing gap would be: US $334,059,173+US $16,888,742.67*5=US $418,497,886</t>
  </si>
  <si>
    <t xml:space="preserve">US $334,059,173 with a year-on-year increase in financial gap of US $16,887,742.67. </t>
  </si>
  <si>
    <t xml:space="preserve">Note: Although legal management objectives should make most of the nature reserves in China category I, actual de facto management would leave them as mostly V or VI, in particular buffer zone and experiment zone(s). </t>
  </si>
  <si>
    <t>The total area targeted by the project (i.e. the area of the 5 PAs for which METTs are being done/submitted) is only 1,035,649 ha; that is the area that should be reported in this section. Otherwise, if 22+ million ha are actually being targeted, then why are METTs given for only 1/20th of that area?</t>
  </si>
  <si>
    <t>PA Sub-system: Nature Reserves in Xinjiang Uyhur Autonomous Region (XAUR))</t>
  </si>
  <si>
    <t>Provincial System of PAs in XUAR</t>
  </si>
  <si>
    <t>Network 1 - Insert name</t>
  </si>
  <si>
    <t>Network 2 – Insert name</t>
  </si>
  <si>
    <t xml:space="preserve">The reserve has not established smooth communication and trust with local and/or indigenous people, stakeholders and protected area managers. </t>
  </si>
  <si>
    <t xml:space="preserve">Planning and management in the catchment or landscape has not considered the significantly ecological roles of the reserve. </t>
  </si>
  <si>
    <t xml:space="preserve">The reserve has not designed any wild passage among key habitats to connect the linkage at a landscape level. </t>
  </si>
  <si>
    <t xml:space="preserve">The reserve has not conducted any such kinds of planning until now. </t>
  </si>
  <si>
    <t xml:space="preserve">The reserve shall be planning some such kinds of programmes to benefit local communities while protecting resources in the reserve. </t>
  </si>
  <si>
    <t xml:space="preserve">The reserve has not won active support from local and/or indigenous people. </t>
  </si>
  <si>
    <t xml:space="preserve">No such programmes had been conducted by now. </t>
  </si>
  <si>
    <t xml:space="preserve">Due to interest conflicts between the reserve and local communities, local stakeholders at different levels have not established an open communication and trust relationship with the reserve. </t>
  </si>
  <si>
    <t xml:space="preserve">Stakeholder consultation did not well considered during the planning process. </t>
  </si>
  <si>
    <t xml:space="preserve">Land and water planning in the past totally ignored the requirement of the reserve in protecting its focal conservation targets--beaver, e.g., dam construction and resettlement project along the riverine region next to the reserve. </t>
  </si>
  <si>
    <t xml:space="preserve">Same as the answer to question 21a. </t>
  </si>
  <si>
    <t xml:space="preserve">The reserve has not managed any corridors to meet the needs of their key conservation targets effectively although the reserve occasionally contacts with neighboring reserves at home and abroad. </t>
  </si>
  <si>
    <t xml:space="preserve">As mentioned above, the reserve has not communicated with assorted stakeholders on an open and trust basis. </t>
  </si>
  <si>
    <t xml:space="preserve">No such programmes have been designed and implemented at a broader scale. </t>
  </si>
  <si>
    <t>Given the existence of the reserve does influence the livelihood of local and/or indigenous people, the reserve has not granted active support from local and/or indigenous people fully.</t>
  </si>
  <si>
    <t xml:space="preserve">n/a. The reserve has no any management plan. </t>
  </si>
  <si>
    <t xml:space="preserve">No such planning has been discussed until now. </t>
  </si>
  <si>
    <t xml:space="preserve">As mentioned in answers to other question in the assessment, the reserve is in the infant stage in terms of actively ecosystem-specific management intervention. </t>
  </si>
  <si>
    <t xml:space="preserve">The reserve is piloting habitat rehabilitation project that has won actively support of local and/or indigenous people. </t>
  </si>
  <si>
    <t xml:space="preserve">There exists very limited communication between the reserve and local stakeholders at different levels. </t>
  </si>
  <si>
    <t>Tourism entrance fees and other non-tourism related fees and charges (specify each type of revenue generation mechanism)</t>
  </si>
  <si>
    <t xml:space="preserve">Majority PAs have not conducted fee charge on a user fee basis. As mentioned above, there is no a standardized fee charge scale for PAs. Generally, PAs propose their fee charge scheme based on their natural and/or landscape resources' quality and submit to relevant pricing bureau for approval. The actual fee levels vary in Xinjiang in terms of PAs with (eco)tourism practice. For example, the entrance fee for Kanas PA is 150CNY/time.person, and 100 CNY/time.person. Fee levels are dynamic in low and busy seasons.  </t>
  </si>
  <si>
    <t xml:space="preserve">Given currency inflatation and more PAs might implement fee charge plan to supplement their financal gaps, an annually cumulative 10% increase is estimated here in the next five years with a year-on-year basis. </t>
  </si>
</sst>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43" formatCode="_(* #,##0.00_);_(* \(#,##0.00\);_(* &quot;-&quot;??_);_(@_)"/>
    <numFmt numFmtId="164" formatCode="[$-409]d/mmm/yy;@"/>
    <numFmt numFmtId="165" formatCode="_(* #,##0_);_(* \(#,##0\);_(* &quot;-&quot;??_);_(@_)"/>
    <numFmt numFmtId="166" formatCode="[$-F800]dddd\,\ mmmm\ dd\,\ yyyy"/>
    <numFmt numFmtId="167" formatCode="#,##0.0000"/>
  </numFmts>
  <fonts count="39">
    <font>
      <sz val="10"/>
      <color theme="1"/>
      <name val="Calibri"/>
      <family val="2"/>
      <scheme val="minor"/>
    </font>
    <font>
      <sz val="10"/>
      <name val="Arial"/>
      <family val="2"/>
    </font>
    <font>
      <sz val="10"/>
      <color indexed="8"/>
      <name val="Microsoft Sans Serif"/>
      <family val="2"/>
    </font>
    <font>
      <b/>
      <sz val="10"/>
      <color indexed="8"/>
      <name val="Microsoft Sans Serif"/>
      <family val="2"/>
    </font>
    <font>
      <sz val="10"/>
      <name val="Microsoft Sans Serif"/>
      <family val="2"/>
    </font>
    <font>
      <b/>
      <sz val="12"/>
      <color indexed="8"/>
      <name val="Times New Roman"/>
      <family val="1"/>
    </font>
    <font>
      <b/>
      <sz val="9"/>
      <color indexed="8"/>
      <name val="Microsoft Sans Serif"/>
      <family val="2"/>
    </font>
    <font>
      <b/>
      <sz val="7"/>
      <color indexed="8"/>
      <name val="Microsoft Sans Serif"/>
      <family val="2"/>
    </font>
    <font>
      <i/>
      <sz val="10"/>
      <color indexed="8"/>
      <name val="Microsoft Sans Serif"/>
      <family val="2"/>
    </font>
    <font>
      <vertAlign val="superscript"/>
      <sz val="10"/>
      <color indexed="8"/>
      <name val="Microsoft Sans Serif"/>
      <family val="2"/>
    </font>
    <font>
      <sz val="10"/>
      <color theme="1"/>
      <name val="Calibri"/>
      <family val="2"/>
      <scheme val="minor"/>
    </font>
    <font>
      <sz val="10"/>
      <color rgb="FF3F3F76"/>
      <name val="Calibri"/>
      <family val="2"/>
      <scheme val="minor"/>
    </font>
    <font>
      <b/>
      <sz val="10"/>
      <color theme="1"/>
      <name val="Calibri"/>
      <family val="2"/>
      <scheme val="minor"/>
    </font>
    <font>
      <b/>
      <sz val="10"/>
      <color rgb="FFFF0000"/>
      <name val="Calibri"/>
      <family val="2"/>
      <scheme val="minor"/>
    </font>
    <font>
      <sz val="10"/>
      <color rgb="FFFF0000"/>
      <name val="Calibri"/>
      <family val="2"/>
      <scheme val="minor"/>
    </font>
    <font>
      <b/>
      <sz val="10"/>
      <color theme="5" tint="-0.249977111117893"/>
      <name val="Calibri"/>
      <family val="2"/>
      <scheme val="minor"/>
    </font>
    <font>
      <sz val="10"/>
      <color theme="1"/>
      <name val="Microsoft Sans Serif"/>
      <family val="2"/>
    </font>
    <font>
      <b/>
      <sz val="10"/>
      <color theme="1"/>
      <name val="Microsoft Sans Serif"/>
      <family val="2"/>
    </font>
    <font>
      <sz val="10"/>
      <color rgb="FF3F3F76"/>
      <name val="Microsoft Sans Serif"/>
      <family val="2"/>
    </font>
    <font>
      <sz val="10"/>
      <color theme="1"/>
      <name val="Times New Roman"/>
      <family val="1"/>
    </font>
    <font>
      <b/>
      <sz val="12"/>
      <color theme="1"/>
      <name val="Microsoft Sans Serif"/>
      <family val="2"/>
    </font>
    <font>
      <b/>
      <sz val="18"/>
      <color theme="1"/>
      <name val="Microsoft Sans Serif"/>
      <family val="2"/>
    </font>
    <font>
      <b/>
      <sz val="10"/>
      <color rgb="FF3F3F76"/>
      <name val="Microsoft Sans Serif"/>
      <family val="2"/>
    </font>
    <font>
      <sz val="10"/>
      <color theme="9" tint="-0.249977111117893"/>
      <name val="Microsoft Sans Serif"/>
      <family val="2"/>
    </font>
    <font>
      <b/>
      <i/>
      <sz val="10"/>
      <color theme="1"/>
      <name val="Microsoft Sans Serif"/>
      <family val="2"/>
    </font>
    <font>
      <b/>
      <sz val="9"/>
      <color rgb="FF000000"/>
      <name val="Microsoft Sans Serif"/>
      <family val="2"/>
    </font>
    <font>
      <sz val="9"/>
      <color rgb="FF000000"/>
      <name val="Microsoft Sans Serif"/>
      <family val="2"/>
    </font>
    <font>
      <u/>
      <sz val="10"/>
      <color theme="11"/>
      <name val="Calibri"/>
      <family val="2"/>
      <scheme val="minor"/>
    </font>
    <font>
      <i/>
      <sz val="10"/>
      <color rgb="FF3F3F76"/>
      <name val="Microsoft Sans Serif"/>
      <family val="2"/>
    </font>
    <font>
      <i/>
      <sz val="10"/>
      <color rgb="FF0070C0"/>
      <name val="Microsoft Sans Serif"/>
      <family val="2"/>
    </font>
    <font>
      <sz val="10"/>
      <color rgb="FF0000FF"/>
      <name val="Microsoft Sans Serif"/>
      <family val="2"/>
    </font>
    <font>
      <sz val="10"/>
      <color rgb="FF0000FF"/>
      <name val="宋体"/>
      <family val="2"/>
      <charset val="134"/>
    </font>
    <font>
      <i/>
      <sz val="10"/>
      <color rgb="FF0000FF"/>
      <name val="Microsoft Sans Serif"/>
      <family val="2"/>
    </font>
    <font>
      <sz val="10"/>
      <color rgb="FF0000FF"/>
      <name val="Microsoft Sans Serif"/>
      <family val="2"/>
    </font>
    <font>
      <i/>
      <sz val="10"/>
      <color rgb="FF0000FF"/>
      <name val="Microsoft Sans Serif"/>
      <family val="2"/>
    </font>
    <font>
      <sz val="10"/>
      <color indexed="206"/>
      <name val="Microsoft Sans Serif"/>
      <family val="2"/>
    </font>
    <font>
      <b/>
      <sz val="10"/>
      <color theme="4"/>
      <name val="Microsoft Sans Serif"/>
      <family val="2"/>
    </font>
    <font>
      <sz val="10"/>
      <color rgb="FFFF0000"/>
      <name val="Microsoft Sans Serif"/>
      <family val="2"/>
    </font>
    <font>
      <b/>
      <sz val="10"/>
      <color rgb="FFFF0000"/>
      <name val="Microsoft Sans Serif"/>
      <family val="2"/>
    </font>
  </fonts>
  <fills count="14">
    <fill>
      <patternFill patternType="none"/>
    </fill>
    <fill>
      <patternFill patternType="gray125"/>
    </fill>
    <fill>
      <patternFill patternType="solid">
        <fgColor rgb="FFFFCC99"/>
      </patternFill>
    </fill>
    <fill>
      <patternFill patternType="solid">
        <fgColor rgb="FFFFC000"/>
        <bgColor indexed="64"/>
      </patternFill>
    </fill>
    <fill>
      <patternFill patternType="solid">
        <fgColor theme="0"/>
        <bgColor indexed="64"/>
      </patternFill>
    </fill>
    <fill>
      <patternFill patternType="solid">
        <fgColor rgb="FFE6E6E6"/>
        <bgColor indexed="64"/>
      </patternFill>
    </fill>
    <fill>
      <patternFill patternType="solid">
        <fgColor rgb="FFD9D9D9"/>
        <bgColor indexed="64"/>
      </patternFill>
    </fill>
    <fill>
      <patternFill patternType="solid">
        <fgColor theme="0" tint="-0.14999847407452621"/>
        <bgColor indexed="64"/>
      </patternFill>
    </fill>
    <fill>
      <patternFill patternType="solid">
        <fgColor theme="9" tint="0.39997558519241921"/>
        <bgColor indexed="64"/>
      </patternFill>
    </fill>
    <fill>
      <patternFill patternType="solid">
        <fgColor theme="6" tint="0.79998168889431442"/>
        <bgColor indexed="64"/>
      </patternFill>
    </fill>
    <fill>
      <patternFill patternType="solid">
        <fgColor rgb="FFFFFFFF"/>
        <bgColor indexed="64"/>
      </patternFill>
    </fill>
    <fill>
      <patternFill patternType="solid">
        <fgColor rgb="FFFFFF00"/>
        <bgColor indexed="64"/>
      </patternFill>
    </fill>
    <fill>
      <patternFill patternType="solid">
        <fgColor rgb="FFFFCC99"/>
        <bgColor rgb="FF000000"/>
      </patternFill>
    </fill>
    <fill>
      <patternFill patternType="solid">
        <fgColor rgb="FFE0E0E0"/>
        <bgColor indexed="64"/>
      </patternFill>
    </fill>
  </fills>
  <borders count="47">
    <border>
      <left/>
      <right/>
      <top/>
      <bottom/>
      <diagonal/>
    </border>
    <border>
      <left/>
      <right style="medium">
        <color auto="1"/>
      </right>
      <top style="thin">
        <color auto="1"/>
      </top>
      <bottom style="thin">
        <color auto="1"/>
      </bottom>
      <diagonal/>
    </border>
    <border>
      <left style="medium">
        <color auto="1"/>
      </left>
      <right/>
      <top style="medium">
        <color auto="1"/>
      </top>
      <bottom/>
      <diagonal/>
    </border>
    <border>
      <left/>
      <right style="medium">
        <color auto="1"/>
      </right>
      <top style="medium">
        <color auto="1"/>
      </top>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thin">
        <color auto="1"/>
      </top>
      <bottom style="medium">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diagonal/>
    </border>
    <border>
      <left style="thin">
        <color auto="1"/>
      </left>
      <right style="medium">
        <color auto="1"/>
      </right>
      <top style="thin">
        <color auto="1"/>
      </top>
      <bottom/>
      <diagonal/>
    </border>
    <border>
      <left/>
      <right style="medium">
        <color auto="1"/>
      </right>
      <top style="thin">
        <color auto="1"/>
      </top>
      <bottom style="medium">
        <color auto="1"/>
      </bottom>
      <diagonal/>
    </border>
    <border>
      <left style="medium">
        <color auto="1"/>
      </left>
      <right/>
      <top/>
      <bottom style="medium">
        <color auto="1"/>
      </bottom>
      <diagonal/>
    </border>
    <border>
      <left/>
      <right style="medium">
        <color auto="1"/>
      </right>
      <top/>
      <bottom style="medium">
        <color auto="1"/>
      </bottom>
      <diagonal/>
    </border>
    <border>
      <left style="medium">
        <color auto="1"/>
      </left>
      <right/>
      <top style="medium">
        <color auto="1"/>
      </top>
      <bottom style="medium">
        <color auto="1"/>
      </bottom>
      <diagonal/>
    </border>
    <border>
      <left style="thin">
        <color auto="1"/>
      </left>
      <right style="thin">
        <color auto="1"/>
      </right>
      <top style="medium">
        <color auto="1"/>
      </top>
      <bottom style="medium">
        <color auto="1"/>
      </bottom>
      <diagonal/>
    </border>
    <border>
      <left/>
      <right style="medium">
        <color auto="1"/>
      </right>
      <top style="medium">
        <color auto="1"/>
      </top>
      <bottom style="medium">
        <color auto="1"/>
      </bottom>
      <diagonal/>
    </border>
    <border>
      <left style="medium">
        <color auto="1"/>
      </left>
      <right style="thin">
        <color auto="1"/>
      </right>
      <top/>
      <bottom style="thin">
        <color auto="1"/>
      </bottom>
      <diagonal/>
    </border>
    <border>
      <left style="thin">
        <color auto="1"/>
      </left>
      <right style="thin">
        <color auto="1"/>
      </right>
      <top/>
      <bottom style="thin">
        <color auto="1"/>
      </bottom>
      <diagonal/>
    </border>
    <border>
      <left style="medium">
        <color auto="1"/>
      </left>
      <right/>
      <top style="medium">
        <color auto="1"/>
      </top>
      <bottom style="thin">
        <color auto="1"/>
      </bottom>
      <diagonal/>
    </border>
    <border>
      <left/>
      <right style="medium">
        <color auto="1"/>
      </right>
      <top style="medium">
        <color auto="1"/>
      </top>
      <bottom style="thin">
        <color auto="1"/>
      </bottom>
      <diagonal/>
    </border>
    <border>
      <left style="thin">
        <color auto="1"/>
      </left>
      <right style="thin">
        <color auto="1"/>
      </right>
      <top style="thin">
        <color auto="1"/>
      </top>
      <bottom/>
      <diagonal/>
    </border>
    <border>
      <left/>
      <right style="thin">
        <color auto="1"/>
      </right>
      <top style="thin">
        <color auto="1"/>
      </top>
      <bottom style="thin">
        <color auto="1"/>
      </bottom>
      <diagonal/>
    </border>
    <border>
      <left style="medium">
        <color auto="1"/>
      </left>
      <right style="medium">
        <color auto="1"/>
      </right>
      <top style="medium">
        <color auto="1"/>
      </top>
      <bottom style="medium">
        <color auto="1"/>
      </bottom>
      <diagonal/>
    </border>
    <border>
      <left style="thin">
        <color auto="1"/>
      </left>
      <right style="thin">
        <color auto="1"/>
      </right>
      <top/>
      <bottom style="medium">
        <color auto="1"/>
      </bottom>
      <diagonal/>
    </border>
    <border>
      <left style="medium">
        <color auto="1"/>
      </left>
      <right/>
      <top style="thin">
        <color auto="1"/>
      </top>
      <bottom style="thin">
        <color auto="1"/>
      </bottom>
      <diagonal/>
    </border>
    <border>
      <left/>
      <right/>
      <top style="thin">
        <color auto="1"/>
      </top>
      <bottom style="thin">
        <color auto="1"/>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right/>
      <top style="thin">
        <color auto="1"/>
      </top>
      <bottom style="medium">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right/>
      <top style="medium">
        <color auto="1"/>
      </top>
      <bottom style="medium">
        <color auto="1"/>
      </bottom>
      <diagonal/>
    </border>
    <border>
      <left style="medium">
        <color auto="1"/>
      </left>
      <right/>
      <top style="thin">
        <color auto="1"/>
      </top>
      <bottom/>
      <diagonal/>
    </border>
    <border>
      <left/>
      <right/>
      <top style="medium">
        <color auto="1"/>
      </top>
      <bottom style="thin">
        <color auto="1"/>
      </bottom>
      <diagonal/>
    </border>
    <border>
      <left style="thin">
        <color auto="1"/>
      </left>
      <right/>
      <top style="thin">
        <color auto="1"/>
      </top>
      <bottom style="thin">
        <color auto="1"/>
      </bottom>
      <diagonal/>
    </border>
    <border>
      <left style="medium">
        <color auto="1"/>
      </left>
      <right style="thin">
        <color auto="1"/>
      </right>
      <top style="medium">
        <color auto="1"/>
      </top>
      <bottom style="medium">
        <color auto="1"/>
      </bottom>
      <diagonal/>
    </border>
    <border>
      <left/>
      <right/>
      <top/>
      <bottom style="medium">
        <color auto="1"/>
      </bottom>
      <diagonal/>
    </border>
    <border>
      <left style="thin">
        <color auto="1"/>
      </left>
      <right style="thin">
        <color auto="1"/>
      </right>
      <top/>
      <bottom/>
      <diagonal/>
    </border>
    <border>
      <left style="thin">
        <color rgb="FF7F7F7F"/>
      </left>
      <right style="thin">
        <color rgb="FF7F7F7F"/>
      </right>
      <top style="thin">
        <color rgb="FF7F7F7F"/>
      </top>
      <bottom style="thin">
        <color rgb="FF7F7F7F"/>
      </bottom>
      <diagonal/>
    </border>
    <border>
      <left style="thin">
        <color auto="1"/>
      </left>
      <right/>
      <top/>
      <bottom/>
      <diagonal/>
    </border>
  </borders>
  <cellStyleXfs count="33">
    <xf numFmtId="0" fontId="0" fillId="0" borderId="0"/>
    <xf numFmtId="43" fontId="10" fillId="0" borderId="0" applyFont="0" applyFill="0" applyBorder="0" applyAlignment="0" applyProtection="0"/>
    <xf numFmtId="0" fontId="11" fillId="2" borderId="45" applyNumberFormat="0" applyAlignment="0" applyProtection="0"/>
    <xf numFmtId="164" fontId="1" fillId="0" borderId="0">
      <alignment vertical="center"/>
    </xf>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cellStyleXfs>
  <cellXfs count="296">
    <xf numFmtId="0" fontId="0" fillId="0" borderId="0" xfId="0"/>
    <xf numFmtId="0" fontId="12" fillId="0" borderId="0" xfId="0" applyFont="1"/>
    <xf numFmtId="0" fontId="13" fillId="0" borderId="0" xfId="0" applyFont="1"/>
    <xf numFmtId="14" fontId="0" fillId="0" borderId="0" xfId="0" applyNumberFormat="1"/>
    <xf numFmtId="20" fontId="0" fillId="0" borderId="0" xfId="0" applyNumberFormat="1"/>
    <xf numFmtId="0" fontId="0" fillId="0" borderId="0" xfId="0" applyNumberFormat="1"/>
    <xf numFmtId="0" fontId="0" fillId="0" borderId="0" xfId="0" applyAlignment="1">
      <alignment vertical="top" wrapText="1"/>
    </xf>
    <xf numFmtId="0" fontId="0" fillId="0" borderId="0" xfId="0" applyAlignment="1">
      <alignment vertical="top"/>
    </xf>
    <xf numFmtId="0" fontId="14" fillId="0" borderId="0" xfId="0" applyFont="1"/>
    <xf numFmtId="0" fontId="15" fillId="0" borderId="0" xfId="0" applyFont="1"/>
    <xf numFmtId="0" fontId="16" fillId="0" borderId="0" xfId="0" applyFont="1" applyBorder="1" applyAlignment="1" applyProtection="1">
      <alignment wrapText="1"/>
    </xf>
    <xf numFmtId="0" fontId="16" fillId="0" borderId="0" xfId="0" applyFont="1" applyBorder="1" applyProtection="1"/>
    <xf numFmtId="0" fontId="16" fillId="0" borderId="0" xfId="0" applyFont="1" applyFill="1" applyBorder="1" applyProtection="1"/>
    <xf numFmtId="0" fontId="16" fillId="0" borderId="1" xfId="0" applyFont="1" applyBorder="1" applyAlignment="1" applyProtection="1">
      <alignment wrapText="1"/>
    </xf>
    <xf numFmtId="0" fontId="16" fillId="0" borderId="0" xfId="0" applyFont="1" applyBorder="1" applyAlignment="1" applyProtection="1">
      <alignment horizontal="right" vertical="center" wrapText="1"/>
    </xf>
    <xf numFmtId="0" fontId="17" fillId="3" borderId="2" xfId="0" applyFont="1" applyFill="1" applyBorder="1" applyAlignment="1" applyProtection="1">
      <alignment horizontal="left" readingOrder="1"/>
    </xf>
    <xf numFmtId="0" fontId="17" fillId="3" borderId="3" xfId="0" applyFont="1" applyFill="1" applyBorder="1" applyAlignment="1" applyProtection="1">
      <alignment horizontal="left" readingOrder="1"/>
    </xf>
    <xf numFmtId="0" fontId="0" fillId="0" borderId="0" xfId="0" applyFont="1" applyProtection="1"/>
    <xf numFmtId="0" fontId="18" fillId="2" borderId="4" xfId="2" applyNumberFormat="1" applyFont="1" applyBorder="1" applyAlignment="1" applyProtection="1">
      <alignment horizontal="center" vertical="center"/>
      <protection locked="0"/>
    </xf>
    <xf numFmtId="0" fontId="16" fillId="0" borderId="5" xfId="0" applyFont="1" applyBorder="1" applyAlignment="1" applyProtection="1">
      <alignment horizontal="right"/>
    </xf>
    <xf numFmtId="0" fontId="16" fillId="0" borderId="6" xfId="0" applyFont="1" applyBorder="1" applyProtection="1"/>
    <xf numFmtId="0" fontId="16" fillId="4" borderId="5" xfId="0" applyFont="1" applyFill="1" applyBorder="1" applyAlignment="1" applyProtection="1">
      <alignment horizontal="right"/>
    </xf>
    <xf numFmtId="0" fontId="16" fillId="4" borderId="5" xfId="0" applyFont="1" applyFill="1" applyBorder="1" applyAlignment="1" applyProtection="1">
      <alignment horizontal="right" wrapText="1"/>
    </xf>
    <xf numFmtId="0" fontId="16" fillId="4" borderId="7" xfId="0" applyFont="1" applyFill="1" applyBorder="1" applyAlignment="1" applyProtection="1">
      <alignment horizontal="right" wrapText="1"/>
    </xf>
    <xf numFmtId="0" fontId="0" fillId="0" borderId="8" xfId="0" applyFont="1" applyBorder="1" applyProtection="1"/>
    <xf numFmtId="0" fontId="17" fillId="3" borderId="9" xfId="0" applyFont="1" applyFill="1" applyBorder="1" applyAlignment="1" applyProtection="1">
      <alignment wrapText="1"/>
    </xf>
    <xf numFmtId="0" fontId="17" fillId="0" borderId="5" xfId="0" applyFont="1" applyBorder="1" applyAlignment="1" applyProtection="1"/>
    <xf numFmtId="0" fontId="16" fillId="0" borderId="8" xfId="0" applyFont="1" applyBorder="1" applyProtection="1"/>
    <xf numFmtId="0" fontId="17" fillId="3" borderId="10" xfId="0" applyFont="1" applyFill="1" applyBorder="1" applyAlignment="1" applyProtection="1">
      <alignment wrapText="1"/>
    </xf>
    <xf numFmtId="0" fontId="16" fillId="0" borderId="5" xfId="0" applyFont="1" applyBorder="1" applyAlignment="1" applyProtection="1">
      <alignment horizontal="right" wrapText="1"/>
    </xf>
    <xf numFmtId="0" fontId="16" fillId="0" borderId="6" xfId="0" applyFont="1" applyBorder="1" applyAlignment="1" applyProtection="1">
      <alignment wrapText="1"/>
    </xf>
    <xf numFmtId="0" fontId="16" fillId="0" borderId="7" xfId="0" applyFont="1" applyBorder="1" applyAlignment="1" applyProtection="1">
      <alignment horizontal="right" vertical="center" wrapText="1"/>
    </xf>
    <xf numFmtId="0" fontId="18" fillId="2" borderId="11" xfId="2" applyFont="1" applyBorder="1" applyAlignment="1" applyProtection="1">
      <alignment horizontal="center" vertical="center"/>
      <protection locked="0"/>
    </xf>
    <xf numFmtId="0" fontId="16" fillId="0" borderId="8" xfId="0" applyFont="1" applyBorder="1" applyAlignment="1" applyProtection="1">
      <alignment wrapText="1"/>
    </xf>
    <xf numFmtId="0" fontId="17" fillId="0" borderId="9" xfId="0" applyFont="1" applyBorder="1" applyAlignment="1" applyProtection="1"/>
    <xf numFmtId="0" fontId="16" fillId="0" borderId="10" xfId="0" applyFont="1" applyBorder="1" applyProtection="1"/>
    <xf numFmtId="0" fontId="17" fillId="3" borderId="9" xfId="0" applyFont="1" applyFill="1" applyBorder="1" applyAlignment="1" applyProtection="1">
      <alignment horizontal="left" readingOrder="1"/>
    </xf>
    <xf numFmtId="0" fontId="17" fillId="3" borderId="10" xfId="0" applyFont="1" applyFill="1" applyBorder="1" applyAlignment="1" applyProtection="1">
      <alignment horizontal="left" readingOrder="1"/>
    </xf>
    <xf numFmtId="0" fontId="16" fillId="0" borderId="5" xfId="0" applyFont="1" applyBorder="1" applyAlignment="1" applyProtection="1">
      <alignment wrapText="1"/>
    </xf>
    <xf numFmtId="0" fontId="16" fillId="0" borderId="6" xfId="0" applyFont="1" applyFill="1" applyBorder="1" applyAlignment="1" applyProtection="1">
      <alignment wrapText="1"/>
    </xf>
    <xf numFmtId="0" fontId="16" fillId="0" borderId="7" xfId="0" applyFont="1" applyBorder="1" applyAlignment="1" applyProtection="1">
      <alignment wrapText="1"/>
    </xf>
    <xf numFmtId="0" fontId="16" fillId="0" borderId="5" xfId="0" applyFont="1" applyBorder="1" applyAlignment="1" applyProtection="1">
      <alignment horizontal="right" vertical="center" wrapText="1"/>
    </xf>
    <xf numFmtId="0" fontId="16" fillId="0" borderId="6" xfId="0" applyFont="1" applyFill="1" applyBorder="1" applyAlignment="1" applyProtection="1">
      <alignment vertical="center" wrapText="1"/>
    </xf>
    <xf numFmtId="0" fontId="16" fillId="0" borderId="5" xfId="0" applyFont="1" applyBorder="1" applyAlignment="1" applyProtection="1">
      <alignment horizontal="right" vertical="center"/>
    </xf>
    <xf numFmtId="165" fontId="18" fillId="2" borderId="4" xfId="2" applyNumberFormat="1" applyFont="1" applyBorder="1" applyAlignment="1" applyProtection="1">
      <alignment horizontal="center" vertical="center"/>
      <protection locked="0"/>
    </xf>
    <xf numFmtId="0" fontId="17" fillId="0" borderId="9" xfId="0" applyFont="1" applyFill="1" applyBorder="1" applyAlignment="1" applyProtection="1">
      <alignment horizontal="left" readingOrder="1"/>
    </xf>
    <xf numFmtId="0" fontId="16" fillId="0" borderId="0" xfId="0" applyFont="1" applyBorder="1" applyAlignment="1" applyProtection="1">
      <alignment horizontal="center"/>
    </xf>
    <xf numFmtId="0" fontId="16" fillId="0" borderId="4" xfId="0" applyFont="1" applyBorder="1" applyAlignment="1" applyProtection="1">
      <alignment horizontal="center"/>
    </xf>
    <xf numFmtId="165" fontId="18" fillId="2" borderId="11" xfId="2" applyNumberFormat="1" applyFont="1" applyBorder="1" applyAlignment="1" applyProtection="1">
      <alignment horizontal="center" vertical="center"/>
      <protection locked="0"/>
    </xf>
    <xf numFmtId="0" fontId="18" fillId="2" borderId="4" xfId="2" applyFont="1" applyBorder="1" applyAlignment="1" applyProtection="1">
      <alignment horizontal="center"/>
      <protection locked="0"/>
    </xf>
    <xf numFmtId="1" fontId="18" fillId="2" borderId="4" xfId="2" applyNumberFormat="1" applyFont="1" applyBorder="1" applyAlignment="1" applyProtection="1">
      <alignment horizontal="center"/>
      <protection locked="0"/>
    </xf>
    <xf numFmtId="1" fontId="18" fillId="2" borderId="11" xfId="2" applyNumberFormat="1" applyFont="1" applyBorder="1" applyAlignment="1" applyProtection="1">
      <alignment horizontal="center"/>
      <protection locked="0"/>
    </xf>
    <xf numFmtId="1" fontId="18" fillId="0" borderId="0" xfId="2" applyNumberFormat="1" applyFont="1" applyFill="1" applyBorder="1" applyAlignment="1" applyProtection="1">
      <alignment horizontal="center"/>
      <protection locked="0"/>
    </xf>
    <xf numFmtId="0" fontId="17" fillId="3" borderId="12" xfId="0" applyFont="1" applyFill="1" applyBorder="1" applyAlignment="1" applyProtection="1">
      <alignment horizontal="center" wrapText="1"/>
    </xf>
    <xf numFmtId="0" fontId="4" fillId="0" borderId="4" xfId="0" applyNumberFormat="1" applyFont="1" applyFill="1" applyBorder="1" applyAlignment="1" applyProtection="1">
      <alignment horizontal="center" vertical="top"/>
    </xf>
    <xf numFmtId="0" fontId="4" fillId="0" borderId="12" xfId="0" applyNumberFormat="1" applyFont="1" applyFill="1" applyBorder="1" applyAlignment="1" applyProtection="1">
      <alignment horizontal="center" vertical="top"/>
    </xf>
    <xf numFmtId="0" fontId="16" fillId="0" borderId="0" xfId="0" applyFont="1" applyBorder="1" applyAlignment="1" applyProtection="1">
      <alignment horizontal="left" vertical="center"/>
    </xf>
    <xf numFmtId="0" fontId="16" fillId="0" borderId="6" xfId="0" applyFont="1" applyBorder="1" applyAlignment="1" applyProtection="1">
      <alignment horizontal="left" vertical="center" wrapText="1"/>
    </xf>
    <xf numFmtId="0" fontId="16" fillId="0" borderId="13" xfId="0" applyFont="1" applyBorder="1" applyAlignment="1" applyProtection="1">
      <alignment horizontal="right" vertical="center" wrapText="1"/>
    </xf>
    <xf numFmtId="0" fontId="16" fillId="0" borderId="14" xfId="0" applyFont="1" applyBorder="1" applyAlignment="1" applyProtection="1">
      <alignment horizontal="left" vertical="center" wrapText="1"/>
    </xf>
    <xf numFmtId="0" fontId="16" fillId="0" borderId="15" xfId="0" applyFont="1" applyBorder="1" applyAlignment="1" applyProtection="1">
      <alignment wrapText="1"/>
    </xf>
    <xf numFmtId="0" fontId="17" fillId="0" borderId="10" xfId="0" applyFont="1" applyFill="1" applyBorder="1" applyAlignment="1" applyProtection="1">
      <alignment horizontal="left" readingOrder="1"/>
    </xf>
    <xf numFmtId="0" fontId="17" fillId="0" borderId="5" xfId="0" applyFont="1" applyBorder="1" applyAlignment="1" applyProtection="1">
      <alignment horizontal="right" wrapText="1"/>
    </xf>
    <xf numFmtId="0" fontId="16" fillId="0" borderId="6" xfId="0" applyFont="1" applyBorder="1" applyAlignment="1" applyProtection="1">
      <alignment horizontal="left" wrapText="1"/>
    </xf>
    <xf numFmtId="0" fontId="16" fillId="0" borderId="16" xfId="0" applyFont="1" applyBorder="1" applyAlignment="1" applyProtection="1">
      <alignment horizontal="right" vertical="center" wrapText="1"/>
    </xf>
    <xf numFmtId="0" fontId="16" fillId="0" borderId="17" xfId="0" applyFont="1" applyBorder="1" applyAlignment="1" applyProtection="1">
      <alignment horizontal="left" vertical="center"/>
    </xf>
    <xf numFmtId="0" fontId="17" fillId="0" borderId="18" xfId="0" applyFont="1" applyBorder="1" applyAlignment="1" applyProtection="1">
      <alignment horizontal="right" vertical="center" wrapText="1"/>
    </xf>
    <xf numFmtId="165" fontId="18" fillId="2" borderId="19" xfId="2" applyNumberFormat="1" applyFont="1" applyBorder="1" applyAlignment="1" applyProtection="1">
      <alignment horizontal="center" vertical="center"/>
      <protection locked="0"/>
    </xf>
    <xf numFmtId="0" fontId="17" fillId="0" borderId="20" xfId="0" applyFont="1" applyBorder="1" applyAlignment="1" applyProtection="1">
      <alignment horizontal="left" vertical="center"/>
    </xf>
    <xf numFmtId="0" fontId="19" fillId="0" borderId="0" xfId="0" applyFont="1"/>
    <xf numFmtId="0" fontId="16" fillId="0" borderId="0" xfId="0" applyFont="1"/>
    <xf numFmtId="0" fontId="16" fillId="0" borderId="4" xfId="0" applyFont="1" applyBorder="1" applyAlignment="1">
      <alignment vertical="top" wrapText="1"/>
    </xf>
    <xf numFmtId="0" fontId="17" fillId="0" borderId="4" xfId="0" applyFont="1" applyBorder="1" applyAlignment="1">
      <alignment vertical="top" wrapText="1"/>
    </xf>
    <xf numFmtId="0" fontId="16" fillId="5" borderId="4" xfId="0" applyFont="1" applyFill="1" applyBorder="1" applyAlignment="1">
      <alignment vertical="top" wrapText="1"/>
    </xf>
    <xf numFmtId="0" fontId="16" fillId="0" borderId="4" xfId="0" applyFont="1" applyBorder="1" applyAlignment="1">
      <alignment horizontal="center" vertical="top" wrapText="1"/>
    </xf>
    <xf numFmtId="0" fontId="16" fillId="0" borderId="4" xfId="0" applyFont="1" applyBorder="1" applyAlignment="1">
      <alignment vertical="top" wrapText="1"/>
    </xf>
    <xf numFmtId="0" fontId="17" fillId="0" borderId="0" xfId="0" applyFont="1" applyBorder="1" applyAlignment="1" applyProtection="1">
      <alignment horizontal="left" vertical="top" wrapText="1"/>
    </xf>
    <xf numFmtId="0" fontId="16" fillId="0" borderId="4" xfId="0" applyFont="1" applyBorder="1" applyAlignment="1">
      <alignment horizontal="center" vertical="center" wrapText="1"/>
    </xf>
    <xf numFmtId="43" fontId="17" fillId="6" borderId="9" xfId="1" applyFont="1" applyFill="1" applyBorder="1" applyAlignment="1">
      <alignment vertical="top" wrapText="1"/>
    </xf>
    <xf numFmtId="43" fontId="17" fillId="6" borderId="12" xfId="1" applyFont="1" applyFill="1" applyBorder="1" applyAlignment="1">
      <alignment vertical="top" wrapText="1"/>
    </xf>
    <xf numFmtId="0" fontId="17" fillId="0" borderId="5" xfId="0" applyFont="1" applyBorder="1" applyAlignment="1">
      <alignment vertical="top" wrapText="1"/>
    </xf>
    <xf numFmtId="0" fontId="16" fillId="5" borderId="5" xfId="0" applyFont="1" applyFill="1" applyBorder="1" applyAlignment="1">
      <alignment vertical="top" wrapText="1"/>
    </xf>
    <xf numFmtId="0" fontId="16" fillId="0" borderId="5" xfId="0" applyFont="1" applyBorder="1" applyAlignment="1">
      <alignment vertical="top" wrapText="1"/>
    </xf>
    <xf numFmtId="0" fontId="16" fillId="0" borderId="5" xfId="0" applyFont="1" applyBorder="1" applyAlignment="1">
      <alignment vertical="top" wrapText="1"/>
    </xf>
    <xf numFmtId="0" fontId="16" fillId="5" borderId="5" xfId="0" applyFont="1" applyFill="1" applyBorder="1" applyAlignment="1">
      <alignment horizontal="left" vertical="top" wrapText="1"/>
    </xf>
    <xf numFmtId="0" fontId="17" fillId="0" borderId="7" xfId="0" applyFont="1" applyBorder="1" applyAlignment="1">
      <alignment vertical="top" wrapText="1"/>
    </xf>
    <xf numFmtId="0" fontId="16" fillId="0" borderId="11" xfId="0" applyFont="1" applyBorder="1" applyAlignment="1">
      <alignment vertical="top" wrapText="1"/>
    </xf>
    <xf numFmtId="0" fontId="16" fillId="7" borderId="9" xfId="0" applyFont="1" applyFill="1" applyBorder="1" applyAlignment="1">
      <alignment vertical="top" wrapText="1"/>
    </xf>
    <xf numFmtId="0" fontId="16" fillId="7" borderId="12" xfId="0" applyFont="1" applyFill="1" applyBorder="1" applyAlignment="1">
      <alignment vertical="top" wrapText="1"/>
    </xf>
    <xf numFmtId="0" fontId="16" fillId="0" borderId="6" xfId="0" applyFont="1" applyBorder="1" applyAlignment="1">
      <alignment vertical="top" wrapText="1"/>
    </xf>
    <xf numFmtId="0" fontId="17" fillId="0" borderId="5" xfId="0" applyFont="1" applyBorder="1" applyAlignment="1">
      <alignment vertical="center" wrapText="1"/>
    </xf>
    <xf numFmtId="0" fontId="16" fillId="0" borderId="7" xfId="0" applyFont="1" applyBorder="1" applyAlignment="1">
      <alignment vertical="top" wrapText="1"/>
    </xf>
    <xf numFmtId="0" fontId="16" fillId="0" borderId="8" xfId="0" applyFont="1" applyBorder="1" applyAlignment="1">
      <alignment vertical="top" wrapText="1"/>
    </xf>
    <xf numFmtId="0" fontId="17" fillId="0" borderId="9" xfId="0" applyFont="1" applyBorder="1" applyAlignment="1">
      <alignment vertical="top" wrapText="1"/>
    </xf>
    <xf numFmtId="0" fontId="17" fillId="0" borderId="12" xfId="0" applyFont="1" applyBorder="1" applyAlignment="1">
      <alignment vertical="top" wrapText="1"/>
    </xf>
    <xf numFmtId="0" fontId="17" fillId="0" borderId="10" xfId="0" applyFont="1" applyBorder="1" applyAlignment="1">
      <alignment vertical="top" wrapText="1"/>
    </xf>
    <xf numFmtId="0" fontId="17" fillId="0" borderId="6" xfId="0" applyFont="1" applyBorder="1" applyAlignment="1">
      <alignment vertical="top" wrapText="1"/>
    </xf>
    <xf numFmtId="0" fontId="17" fillId="0" borderId="11" xfId="0" applyFont="1" applyBorder="1" applyAlignment="1">
      <alignment vertical="top" wrapText="1"/>
    </xf>
    <xf numFmtId="0" fontId="17" fillId="0" borderId="8" xfId="0" applyFont="1" applyBorder="1" applyAlignment="1">
      <alignment vertical="top" wrapText="1"/>
    </xf>
    <xf numFmtId="0" fontId="17" fillId="3" borderId="0" xfId="0" applyFont="1" applyFill="1"/>
    <xf numFmtId="0" fontId="16" fillId="3" borderId="0" xfId="0" applyFont="1" applyFill="1" applyBorder="1" applyAlignment="1" applyProtection="1">
      <alignment horizontal="center"/>
    </xf>
    <xf numFmtId="1" fontId="18" fillId="2" borderId="4" xfId="2" applyNumberFormat="1" applyFont="1" applyBorder="1" applyAlignment="1" applyProtection="1">
      <alignment horizontal="center" vertical="center"/>
      <protection locked="0"/>
    </xf>
    <xf numFmtId="165" fontId="22" fillId="2" borderId="4" xfId="2" applyNumberFormat="1" applyFont="1" applyBorder="1" applyAlignment="1" applyProtection="1">
      <alignment horizontal="center" vertical="center" wrapText="1"/>
      <protection locked="0"/>
    </xf>
    <xf numFmtId="0" fontId="17" fillId="3" borderId="12" xfId="0" applyFont="1" applyFill="1" applyBorder="1" applyAlignment="1" applyProtection="1">
      <alignment horizontal="center" vertical="center" wrapText="1"/>
    </xf>
    <xf numFmtId="0" fontId="16" fillId="0" borderId="4" xfId="0" applyFont="1" applyFill="1" applyBorder="1" applyAlignment="1">
      <alignment horizontal="center" vertical="top" wrapText="1"/>
    </xf>
    <xf numFmtId="0" fontId="16" fillId="4" borderId="21" xfId="0" applyFont="1" applyFill="1" applyBorder="1" applyAlignment="1" applyProtection="1">
      <alignment horizontal="right" wrapText="1"/>
    </xf>
    <xf numFmtId="0" fontId="16" fillId="0" borderId="27" xfId="0" applyFont="1" applyBorder="1" applyProtection="1"/>
    <xf numFmtId="165" fontId="18" fillId="4" borderId="28" xfId="2" applyNumberFormat="1" applyFont="1" applyFill="1" applyBorder="1" applyAlignment="1" applyProtection="1">
      <alignment horizontal="center" vertical="center"/>
      <protection locked="0"/>
    </xf>
    <xf numFmtId="0" fontId="16" fillId="0" borderId="4" xfId="0" applyFont="1" applyFill="1" applyBorder="1" applyAlignment="1">
      <alignment vertical="top" wrapText="1"/>
    </xf>
    <xf numFmtId="0" fontId="16" fillId="0" borderId="4" xfId="0" applyFont="1" applyFill="1" applyBorder="1" applyAlignment="1" applyProtection="1">
      <alignment vertical="top" wrapText="1"/>
    </xf>
    <xf numFmtId="0" fontId="16" fillId="0" borderId="4" xfId="0" applyFont="1" applyFill="1" applyBorder="1" applyAlignment="1" applyProtection="1">
      <alignment wrapText="1"/>
    </xf>
    <xf numFmtId="0" fontId="16" fillId="0" borderId="4" xfId="0" applyFont="1" applyFill="1" applyBorder="1" applyProtection="1"/>
    <xf numFmtId="0" fontId="16" fillId="0" borderId="4" xfId="0" applyFont="1" applyFill="1" applyBorder="1" applyAlignment="1">
      <alignment horizontal="left" vertical="top" wrapText="1" indent="1"/>
    </xf>
    <xf numFmtId="0" fontId="16" fillId="0" borderId="4" xfId="0" applyFont="1" applyFill="1" applyBorder="1" applyAlignment="1">
      <alignment horizontal="center" vertical="center" wrapText="1"/>
    </xf>
    <xf numFmtId="0" fontId="16" fillId="0" borderId="0" xfId="0" applyFont="1" applyBorder="1" applyAlignment="1" applyProtection="1">
      <alignment vertical="center"/>
    </xf>
    <xf numFmtId="0" fontId="16" fillId="0" borderId="27" xfId="0" applyFont="1" applyBorder="1" applyAlignment="1" applyProtection="1">
      <alignment horizontal="right"/>
    </xf>
    <xf numFmtId="166" fontId="18" fillId="2" borderId="4" xfId="2" applyNumberFormat="1" applyFont="1" applyBorder="1" applyAlignment="1" applyProtection="1">
      <alignment horizontal="center" vertical="center"/>
      <protection locked="0"/>
    </xf>
    <xf numFmtId="166" fontId="18" fillId="11" borderId="4" xfId="2" applyNumberFormat="1" applyFont="1" applyFill="1" applyBorder="1" applyAlignment="1" applyProtection="1">
      <alignment horizontal="center" vertical="center"/>
      <protection locked="0"/>
    </xf>
    <xf numFmtId="0" fontId="16" fillId="0" borderId="6" xfId="0" applyFont="1" applyBorder="1" applyAlignment="1" applyProtection="1">
      <alignment horizontal="left" vertical="center" wrapText="1"/>
    </xf>
    <xf numFmtId="165" fontId="18" fillId="12" borderId="22" xfId="0" applyNumberFormat="1" applyFont="1" applyFill="1" applyBorder="1" applyAlignment="1" applyProtection="1">
      <alignment horizontal="center" vertical="center"/>
      <protection locked="0"/>
    </xf>
    <xf numFmtId="165" fontId="18" fillId="12" borderId="4" xfId="0" applyNumberFormat="1" applyFont="1" applyFill="1" applyBorder="1" applyAlignment="1" applyProtection="1">
      <alignment horizontal="center" vertical="center"/>
      <protection locked="0"/>
    </xf>
    <xf numFmtId="3" fontId="18" fillId="2" borderId="4" xfId="2" applyNumberFormat="1" applyFont="1" applyBorder="1" applyAlignment="1" applyProtection="1">
      <alignment horizontal="center" vertical="center"/>
      <protection locked="0"/>
    </xf>
    <xf numFmtId="3" fontId="18" fillId="2" borderId="4" xfId="2" applyNumberFormat="1" applyFont="1" applyBorder="1" applyAlignment="1" applyProtection="1">
      <alignment horizontal="center"/>
      <protection locked="0"/>
    </xf>
    <xf numFmtId="3" fontId="23" fillId="8" borderId="26" xfId="0" applyNumberFormat="1" applyFont="1" applyFill="1" applyBorder="1" applyProtection="1"/>
    <xf numFmtId="0" fontId="29" fillId="3" borderId="10" xfId="0" applyFont="1" applyFill="1" applyBorder="1" applyAlignment="1" applyProtection="1">
      <alignment wrapText="1"/>
    </xf>
    <xf numFmtId="0" fontId="23" fillId="8" borderId="26" xfId="0" applyFont="1" applyFill="1" applyBorder="1" applyAlignment="1" applyProtection="1">
      <alignment horizontal="right"/>
    </xf>
    <xf numFmtId="165" fontId="16" fillId="0" borderId="0" xfId="0" applyNumberFormat="1" applyFont="1" applyBorder="1" applyAlignment="1" applyProtection="1">
      <alignment horizontal="center"/>
    </xf>
    <xf numFmtId="9" fontId="17" fillId="0" borderId="4" xfId="0" applyNumberFormat="1" applyFont="1" applyFill="1" applyBorder="1" applyAlignment="1">
      <alignment horizontal="center" vertical="center" wrapText="1"/>
    </xf>
    <xf numFmtId="0" fontId="16" fillId="0" borderId="4" xfId="0" applyFont="1" applyBorder="1" applyAlignment="1">
      <alignment horizontal="center" vertical="top" wrapText="1"/>
    </xf>
    <xf numFmtId="3" fontId="16" fillId="0" borderId="4" xfId="0" applyNumberFormat="1" applyFont="1" applyBorder="1" applyAlignment="1">
      <alignment vertical="top" wrapText="1"/>
    </xf>
    <xf numFmtId="3" fontId="24" fillId="0" borderId="4" xfId="0" applyNumberFormat="1" applyFont="1" applyBorder="1" applyAlignment="1">
      <alignment vertical="top" wrapText="1"/>
    </xf>
    <xf numFmtId="3" fontId="16" fillId="0" borderId="11" xfId="0" applyNumberFormat="1" applyFont="1" applyBorder="1" applyAlignment="1">
      <alignment vertical="top" wrapText="1"/>
    </xf>
    <xf numFmtId="3" fontId="16" fillId="0" borderId="4" xfId="0" applyNumberFormat="1" applyFont="1" applyBorder="1" applyAlignment="1">
      <alignment horizontal="center" vertical="top" wrapText="1"/>
    </xf>
    <xf numFmtId="3" fontId="16" fillId="5" borderId="4" xfId="0" applyNumberFormat="1" applyFont="1" applyFill="1" applyBorder="1" applyAlignment="1">
      <alignment horizontal="center" vertical="top" wrapText="1"/>
    </xf>
    <xf numFmtId="3" fontId="16" fillId="5" borderId="4" xfId="0" applyNumberFormat="1" applyFont="1" applyFill="1" applyBorder="1" applyAlignment="1">
      <alignment horizontal="right" vertical="top" wrapText="1"/>
    </xf>
    <xf numFmtId="0" fontId="16" fillId="0" borderId="4" xfId="0" applyFont="1" applyBorder="1" applyAlignment="1">
      <alignment horizontal="right" vertical="top" wrapText="1"/>
    </xf>
    <xf numFmtId="0" fontId="16" fillId="0" borderId="5" xfId="0" quotePrefix="1" applyFont="1" applyBorder="1" applyAlignment="1">
      <alignment vertical="top" wrapText="1"/>
    </xf>
    <xf numFmtId="3" fontId="16" fillId="0" borderId="4" xfId="0" applyNumberFormat="1" applyFont="1" applyBorder="1" applyAlignment="1">
      <alignment horizontal="right" vertical="top" wrapText="1"/>
    </xf>
    <xf numFmtId="3" fontId="16" fillId="5" borderId="4" xfId="0" applyNumberFormat="1" applyFont="1" applyFill="1" applyBorder="1" applyAlignment="1">
      <alignment vertical="top" wrapText="1"/>
    </xf>
    <xf numFmtId="3" fontId="17" fillId="5" borderId="4" xfId="0" applyNumberFormat="1" applyFont="1" applyFill="1" applyBorder="1" applyAlignment="1">
      <alignment vertical="top" wrapText="1"/>
    </xf>
    <xf numFmtId="0" fontId="17" fillId="5" borderId="4" xfId="0" applyFont="1" applyFill="1" applyBorder="1" applyAlignment="1">
      <alignment vertical="top" wrapText="1"/>
    </xf>
    <xf numFmtId="3" fontId="17" fillId="5" borderId="4" xfId="0" applyNumberFormat="1" applyFont="1" applyFill="1" applyBorder="1" applyAlignment="1">
      <alignment horizontal="right" vertical="top" wrapText="1"/>
    </xf>
    <xf numFmtId="9" fontId="16" fillId="5" borderId="4" xfId="0" applyNumberFormat="1" applyFont="1" applyFill="1" applyBorder="1" applyAlignment="1">
      <alignment vertical="top" wrapText="1"/>
    </xf>
    <xf numFmtId="0" fontId="16" fillId="5" borderId="4" xfId="0" applyFont="1" applyFill="1" applyBorder="1" applyAlignment="1">
      <alignment horizontal="right" vertical="top" wrapText="1"/>
    </xf>
    <xf numFmtId="4" fontId="16" fillId="0" borderId="0" xfId="0" applyNumberFormat="1" applyFont="1" applyBorder="1" applyProtection="1"/>
    <xf numFmtId="3" fontId="16" fillId="0" borderId="4" xfId="0" applyNumberFormat="1" applyFont="1" applyBorder="1" applyAlignment="1">
      <alignment horizontal="center" vertical="top" wrapText="1"/>
    </xf>
    <xf numFmtId="3" fontId="16" fillId="0" borderId="4" xfId="0" applyNumberFormat="1" applyFont="1" applyBorder="1" applyAlignment="1">
      <alignment horizontal="center" vertical="top" wrapText="1"/>
    </xf>
    <xf numFmtId="4" fontId="16" fillId="0" borderId="4" xfId="0" applyNumberFormat="1" applyFont="1" applyBorder="1" applyAlignment="1">
      <alignment horizontal="center" vertical="top" wrapText="1"/>
    </xf>
    <xf numFmtId="3" fontId="16" fillId="4" borderId="4" xfId="0" applyNumberFormat="1" applyFont="1" applyFill="1" applyBorder="1" applyAlignment="1">
      <alignment horizontal="center" vertical="top" wrapText="1"/>
    </xf>
    <xf numFmtId="0" fontId="16" fillId="4" borderId="4" xfId="0" applyFont="1" applyFill="1" applyBorder="1" applyAlignment="1">
      <alignment vertical="top" wrapText="1"/>
    </xf>
    <xf numFmtId="167" fontId="16" fillId="0" borderId="6" xfId="0" applyNumberFormat="1" applyFont="1" applyBorder="1" applyProtection="1"/>
    <xf numFmtId="0" fontId="16" fillId="11" borderId="0" xfId="0" applyFont="1" applyFill="1" applyBorder="1" applyAlignment="1" applyProtection="1">
      <alignment horizontal="left" vertical="top" wrapText="1"/>
    </xf>
    <xf numFmtId="0" fontId="16" fillId="13" borderId="4" xfId="0" applyFont="1" applyFill="1" applyBorder="1" applyAlignment="1">
      <alignment horizontal="center" vertical="top" wrapText="1"/>
    </xf>
    <xf numFmtId="0" fontId="18" fillId="2" borderId="4" xfId="2" applyFont="1" applyBorder="1" applyAlignment="1" applyProtection="1">
      <alignment horizontal="center" wrapText="1"/>
      <protection locked="0"/>
    </xf>
    <xf numFmtId="0" fontId="18" fillId="2" borderId="4" xfId="2" applyNumberFormat="1" applyFont="1" applyBorder="1" applyAlignment="1" applyProtection="1">
      <alignment horizontal="center" vertical="center" wrapText="1"/>
      <protection locked="0"/>
    </xf>
    <xf numFmtId="1" fontId="18" fillId="2" borderId="4" xfId="2" applyNumberFormat="1" applyFont="1" applyBorder="1" applyAlignment="1" applyProtection="1">
      <alignment horizontal="center" wrapText="1"/>
      <protection locked="0"/>
    </xf>
    <xf numFmtId="0" fontId="37" fillId="0" borderId="0" xfId="0" applyFont="1" applyBorder="1" applyProtection="1"/>
    <xf numFmtId="0" fontId="37" fillId="0" borderId="0" xfId="0" applyFont="1" applyBorder="1" applyAlignment="1" applyProtection="1">
      <alignment horizontal="left" vertical="top" wrapText="1"/>
    </xf>
    <xf numFmtId="3" fontId="37" fillId="0" borderId="0" xfId="0" applyNumberFormat="1" applyFont="1" applyBorder="1" applyProtection="1"/>
    <xf numFmtId="165" fontId="18" fillId="2" borderId="4" xfId="2" applyNumberFormat="1" applyFont="1" applyBorder="1" applyAlignment="1" applyProtection="1">
      <alignment horizontal="center" vertical="center" wrapText="1"/>
      <protection locked="0"/>
    </xf>
    <xf numFmtId="1" fontId="18" fillId="2" borderId="4" xfId="2" applyNumberFormat="1" applyFont="1" applyBorder="1" applyAlignment="1" applyProtection="1">
      <alignment horizontal="center" vertical="center" wrapText="1"/>
      <protection locked="0"/>
    </xf>
    <xf numFmtId="0" fontId="37" fillId="0" borderId="0" xfId="0" applyFont="1" applyBorder="1" applyAlignment="1" applyProtection="1">
      <alignment wrapText="1"/>
    </xf>
    <xf numFmtId="3" fontId="4" fillId="0" borderId="4" xfId="0" applyNumberFormat="1" applyFont="1" applyBorder="1" applyAlignment="1">
      <alignment horizontal="right" vertical="top" wrapText="1"/>
    </xf>
    <xf numFmtId="0" fontId="38" fillId="4" borderId="0" xfId="0" applyFont="1" applyFill="1" applyBorder="1" applyProtection="1"/>
    <xf numFmtId="0" fontId="37" fillId="4" borderId="0" xfId="0" applyFont="1" applyFill="1" applyBorder="1" applyProtection="1"/>
    <xf numFmtId="0" fontId="38" fillId="4" borderId="0" xfId="0" applyFont="1" applyFill="1" applyBorder="1" applyAlignment="1" applyProtection="1">
      <alignment wrapText="1"/>
    </xf>
    <xf numFmtId="3" fontId="17" fillId="0" borderId="11" xfId="0" applyNumberFormat="1" applyFont="1" applyBorder="1" applyAlignment="1">
      <alignment vertical="top" wrapText="1"/>
    </xf>
    <xf numFmtId="0" fontId="16" fillId="0" borderId="5" xfId="0" applyFont="1" applyBorder="1" applyAlignment="1">
      <alignment vertical="top" wrapText="1"/>
    </xf>
    <xf numFmtId="0" fontId="17" fillId="4" borderId="29" xfId="0" applyFont="1" applyFill="1" applyBorder="1" applyAlignment="1" applyProtection="1">
      <alignment horizontal="left" wrapText="1"/>
    </xf>
    <xf numFmtId="0" fontId="17" fillId="4" borderId="30" xfId="0" applyFont="1" applyFill="1" applyBorder="1" applyAlignment="1" applyProtection="1">
      <alignment horizontal="left" wrapText="1"/>
    </xf>
    <xf numFmtId="0" fontId="17" fillId="4" borderId="1" xfId="0" applyFont="1" applyFill="1" applyBorder="1" applyAlignment="1" applyProtection="1">
      <alignment horizontal="left" wrapText="1"/>
    </xf>
    <xf numFmtId="0" fontId="20" fillId="9" borderId="31" xfId="0" applyFont="1" applyFill="1" applyBorder="1" applyAlignment="1" applyProtection="1">
      <alignment horizontal="center" vertical="center" wrapText="1"/>
    </xf>
    <xf numFmtId="0" fontId="20" fillId="9" borderId="32" xfId="0" applyFont="1" applyFill="1" applyBorder="1" applyAlignment="1" applyProtection="1">
      <alignment horizontal="center" vertical="center" wrapText="1"/>
    </xf>
    <xf numFmtId="0" fontId="20" fillId="9" borderId="33" xfId="0" applyFont="1" applyFill="1" applyBorder="1" applyAlignment="1" applyProtection="1">
      <alignment horizontal="center" vertical="center" wrapText="1"/>
    </xf>
    <xf numFmtId="0" fontId="21" fillId="0" borderId="0" xfId="0" applyFont="1" applyBorder="1" applyAlignment="1" applyProtection="1">
      <alignment horizontal="right" vertical="center"/>
    </xf>
    <xf numFmtId="0" fontId="21" fillId="0" borderId="32" xfId="0" applyFont="1" applyBorder="1" applyAlignment="1" applyProtection="1">
      <alignment horizontal="right" vertical="center"/>
    </xf>
    <xf numFmtId="0" fontId="20" fillId="0" borderId="34" xfId="0" applyFont="1" applyFill="1" applyBorder="1" applyAlignment="1" applyProtection="1">
      <alignment horizontal="center" vertical="center"/>
    </xf>
    <xf numFmtId="0" fontId="20" fillId="9" borderId="35" xfId="0" applyFont="1" applyFill="1" applyBorder="1" applyAlignment="1" applyProtection="1">
      <alignment horizontal="center" vertical="center" wrapText="1"/>
    </xf>
    <xf numFmtId="0" fontId="20" fillId="9" borderId="36" xfId="0" applyFont="1" applyFill="1" applyBorder="1" applyAlignment="1" applyProtection="1">
      <alignment horizontal="center" vertical="center" wrapText="1"/>
    </xf>
    <xf numFmtId="0" fontId="20" fillId="9" borderId="37" xfId="0" applyFont="1" applyFill="1" applyBorder="1" applyAlignment="1" applyProtection="1">
      <alignment horizontal="center" vertical="center" wrapText="1"/>
    </xf>
    <xf numFmtId="0" fontId="16" fillId="9" borderId="18" xfId="0" applyFont="1" applyFill="1" applyBorder="1" applyAlignment="1" applyProtection="1">
      <alignment vertical="center" wrapText="1"/>
    </xf>
    <xf numFmtId="0" fontId="0" fillId="0" borderId="38" xfId="0" applyFont="1" applyBorder="1" applyAlignment="1">
      <alignment vertical="center" wrapText="1"/>
    </xf>
    <xf numFmtId="0" fontId="0" fillId="0" borderId="20" xfId="0" applyFont="1" applyBorder="1" applyAlignment="1">
      <alignment vertical="center" wrapText="1"/>
    </xf>
    <xf numFmtId="0" fontId="17" fillId="4" borderId="39" xfId="0" applyFont="1" applyFill="1" applyBorder="1" applyAlignment="1" applyProtection="1">
      <alignment horizontal="left" wrapText="1"/>
    </xf>
    <xf numFmtId="0" fontId="24" fillId="9" borderId="18" xfId="0" applyFont="1" applyFill="1" applyBorder="1" applyAlignment="1" applyProtection="1">
      <alignment horizontal="left" vertical="center" wrapText="1"/>
    </xf>
    <xf numFmtId="0" fontId="24" fillId="9" borderId="38" xfId="0" applyFont="1" applyFill="1" applyBorder="1" applyAlignment="1" applyProtection="1">
      <alignment horizontal="left" vertical="center" wrapText="1"/>
    </xf>
    <xf numFmtId="0" fontId="24" fillId="9" borderId="20" xfId="0" applyFont="1" applyFill="1" applyBorder="1" applyAlignment="1" applyProtection="1">
      <alignment horizontal="left" vertical="center" wrapText="1"/>
    </xf>
    <xf numFmtId="0" fontId="36" fillId="0" borderId="29" xfId="0" applyFont="1" applyBorder="1" applyAlignment="1" applyProtection="1">
      <alignment horizontal="left" vertical="top" wrapText="1"/>
    </xf>
    <xf numFmtId="0" fontId="36" fillId="0" borderId="30" xfId="0" applyFont="1" applyBorder="1" applyAlignment="1" applyProtection="1">
      <alignment horizontal="left" vertical="top" wrapText="1"/>
    </xf>
    <xf numFmtId="0" fontId="36" fillId="0" borderId="1" xfId="0" applyFont="1" applyBorder="1" applyAlignment="1" applyProtection="1">
      <alignment horizontal="left" vertical="top" wrapText="1"/>
    </xf>
    <xf numFmtId="0" fontId="17" fillId="3" borderId="23" xfId="0" applyFont="1" applyFill="1" applyBorder="1" applyAlignment="1" applyProtection="1">
      <alignment horizontal="left" vertical="center" readingOrder="1"/>
    </xf>
    <xf numFmtId="0" fontId="17" fillId="3" borderId="40" xfId="0" applyFont="1" applyFill="1" applyBorder="1" applyAlignment="1" applyProtection="1">
      <alignment horizontal="left" vertical="center" readingOrder="1"/>
    </xf>
    <xf numFmtId="0" fontId="17" fillId="3" borderId="24" xfId="0" applyFont="1" applyFill="1" applyBorder="1" applyAlignment="1" applyProtection="1">
      <alignment horizontal="left" vertical="center" readingOrder="1"/>
    </xf>
    <xf numFmtId="0" fontId="20" fillId="3" borderId="9" xfId="0" applyFont="1" applyFill="1" applyBorder="1" applyAlignment="1" applyProtection="1">
      <alignment horizontal="left" vertical="center" readingOrder="1"/>
    </xf>
    <xf numFmtId="0" fontId="20" fillId="3" borderId="12" xfId="0" applyFont="1" applyFill="1" applyBorder="1" applyAlignment="1" applyProtection="1">
      <alignment horizontal="left" vertical="center" readingOrder="1"/>
    </xf>
    <xf numFmtId="0" fontId="20" fillId="3" borderId="10" xfId="0" applyFont="1" applyFill="1" applyBorder="1" applyAlignment="1" applyProtection="1">
      <alignment horizontal="left" vertical="center" readingOrder="1"/>
    </xf>
    <xf numFmtId="0" fontId="20" fillId="3" borderId="5" xfId="0" applyFont="1" applyFill="1" applyBorder="1" applyAlignment="1" applyProtection="1">
      <alignment horizontal="left" vertical="center" readingOrder="1"/>
    </xf>
    <xf numFmtId="0" fontId="20" fillId="3" borderId="4" xfId="0" applyFont="1" applyFill="1" applyBorder="1" applyAlignment="1" applyProtection="1">
      <alignment horizontal="left" vertical="center" readingOrder="1"/>
    </xf>
    <xf numFmtId="0" fontId="20" fillId="3" borderId="6" xfId="0" applyFont="1" applyFill="1" applyBorder="1" applyAlignment="1" applyProtection="1">
      <alignment horizontal="left" vertical="center" readingOrder="1"/>
    </xf>
    <xf numFmtId="0" fontId="25" fillId="0" borderId="29" xfId="0" applyFont="1" applyBorder="1" applyAlignment="1">
      <alignment horizontal="left" vertical="center" wrapText="1"/>
    </xf>
    <xf numFmtId="0" fontId="25" fillId="0" borderId="30" xfId="0" applyFont="1" applyBorder="1" applyAlignment="1">
      <alignment horizontal="left" vertical="center" wrapText="1"/>
    </xf>
    <xf numFmtId="0" fontId="25" fillId="0" borderId="1" xfId="0" applyFont="1" applyBorder="1" applyAlignment="1">
      <alignment horizontal="left" vertical="center" wrapText="1"/>
    </xf>
    <xf numFmtId="0" fontId="26" fillId="0" borderId="29" xfId="0" applyFont="1" applyBorder="1" applyAlignment="1">
      <alignment horizontal="left" vertical="center" wrapText="1"/>
    </xf>
    <xf numFmtId="0" fontId="26" fillId="0" borderId="30" xfId="0" applyFont="1" applyBorder="1" applyAlignment="1">
      <alignment horizontal="left" vertical="center" wrapText="1"/>
    </xf>
    <xf numFmtId="0" fontId="26" fillId="0" borderId="1" xfId="0" applyFont="1" applyBorder="1" applyAlignment="1">
      <alignment horizontal="left" vertical="center" wrapText="1"/>
    </xf>
    <xf numFmtId="0" fontId="16" fillId="0" borderId="5" xfId="0" applyFont="1" applyBorder="1" applyAlignment="1" applyProtection="1">
      <alignment horizontal="left" vertical="center" wrapText="1"/>
    </xf>
    <xf numFmtId="0" fontId="16" fillId="0" borderId="4" xfId="0" applyFont="1" applyBorder="1" applyAlignment="1" applyProtection="1">
      <alignment horizontal="left" vertical="center" wrapText="1"/>
    </xf>
    <xf numFmtId="0" fontId="16" fillId="0" borderId="6" xfId="0" applyFont="1" applyBorder="1" applyAlignment="1" applyProtection="1">
      <alignment horizontal="left" vertical="center" wrapText="1"/>
    </xf>
    <xf numFmtId="0" fontId="26" fillId="0" borderId="5" xfId="0" applyFont="1" applyBorder="1" applyAlignment="1">
      <alignment horizontal="left" vertical="center" wrapText="1"/>
    </xf>
    <xf numFmtId="0" fontId="26" fillId="0" borderId="4" xfId="0" applyFont="1" applyBorder="1" applyAlignment="1">
      <alignment horizontal="left" vertical="center" wrapText="1"/>
    </xf>
    <xf numFmtId="0" fontId="26" fillId="0" borderId="6" xfId="0" applyFont="1" applyBorder="1" applyAlignment="1">
      <alignment horizontal="left" vertical="center" wrapText="1"/>
    </xf>
    <xf numFmtId="0" fontId="25" fillId="0" borderId="5" xfId="0" applyFont="1" applyBorder="1" applyAlignment="1">
      <alignment horizontal="left" vertical="center" wrapText="1"/>
    </xf>
    <xf numFmtId="0" fontId="25" fillId="0" borderId="4" xfId="0" applyFont="1" applyBorder="1" applyAlignment="1">
      <alignment horizontal="left" vertical="center" wrapText="1"/>
    </xf>
    <xf numFmtId="0" fontId="25" fillId="0" borderId="6" xfId="0" applyFont="1" applyBorder="1" applyAlignment="1">
      <alignment horizontal="left" vertical="center" wrapText="1"/>
    </xf>
    <xf numFmtId="0" fontId="18" fillId="2" borderId="41" xfId="2" applyNumberFormat="1" applyFont="1" applyBorder="1" applyAlignment="1" applyProtection="1">
      <alignment horizontal="left" vertical="center" wrapText="1"/>
      <protection locked="0"/>
    </xf>
    <xf numFmtId="0" fontId="18" fillId="2" borderId="1" xfId="2" applyNumberFormat="1" applyFont="1" applyBorder="1" applyAlignment="1" applyProtection="1">
      <alignment horizontal="left" vertical="center" wrapText="1"/>
      <protection locked="0"/>
    </xf>
    <xf numFmtId="0" fontId="17" fillId="0" borderId="34" xfId="0" applyFont="1" applyFill="1" applyBorder="1" applyAlignment="1" applyProtection="1">
      <alignment horizontal="center" vertical="center" wrapText="1"/>
    </xf>
    <xf numFmtId="0" fontId="2" fillId="9" borderId="18" xfId="0" applyFont="1" applyFill="1" applyBorder="1" applyAlignment="1" applyProtection="1">
      <alignment horizontal="left" vertical="top" wrapText="1" indent="1"/>
    </xf>
    <xf numFmtId="0" fontId="16" fillId="9" borderId="38" xfId="0" applyFont="1" applyFill="1" applyBorder="1" applyAlignment="1" applyProtection="1">
      <alignment horizontal="left" vertical="top" wrapText="1" indent="1"/>
    </xf>
    <xf numFmtId="0" fontId="16" fillId="9" borderId="20" xfId="0" applyFont="1" applyFill="1" applyBorder="1" applyAlignment="1" applyProtection="1">
      <alignment horizontal="left" vertical="top" wrapText="1" indent="1"/>
    </xf>
    <xf numFmtId="165" fontId="18" fillId="2" borderId="41" xfId="2" applyNumberFormat="1" applyFont="1" applyBorder="1" applyAlignment="1" applyProtection="1">
      <alignment horizontal="left" vertical="center" wrapText="1"/>
      <protection locked="0"/>
    </xf>
    <xf numFmtId="165" fontId="18" fillId="2" borderId="1" xfId="2" applyNumberFormat="1" applyFont="1" applyBorder="1" applyAlignment="1" applyProtection="1">
      <alignment horizontal="left" vertical="center" wrapText="1"/>
      <protection locked="0"/>
    </xf>
    <xf numFmtId="0" fontId="37" fillId="0" borderId="46" xfId="0" applyFont="1" applyBorder="1" applyAlignment="1" applyProtection="1">
      <alignment horizontal="left" vertical="center" wrapText="1"/>
    </xf>
    <xf numFmtId="0" fontId="16" fillId="0" borderId="4" xfId="0" applyFont="1" applyFill="1" applyBorder="1" applyAlignment="1">
      <alignment horizontal="center" vertical="center" wrapText="1"/>
    </xf>
    <xf numFmtId="0" fontId="17" fillId="0" borderId="41" xfId="0" applyFont="1" applyFill="1" applyBorder="1" applyAlignment="1">
      <alignment horizontal="left" vertical="center" wrapText="1"/>
    </xf>
    <xf numFmtId="0" fontId="17" fillId="0" borderId="30" xfId="0" applyFont="1" applyFill="1" applyBorder="1" applyAlignment="1">
      <alignment horizontal="left" vertical="center" wrapText="1"/>
    </xf>
    <xf numFmtId="0" fontId="17" fillId="0" borderId="26" xfId="0" applyFont="1" applyFill="1" applyBorder="1" applyAlignment="1">
      <alignment horizontal="left" vertical="center" wrapText="1"/>
    </xf>
    <xf numFmtId="0" fontId="17" fillId="0" borderId="4" xfId="0" applyFont="1" applyFill="1" applyBorder="1" applyAlignment="1">
      <alignment vertical="center" wrapText="1"/>
    </xf>
    <xf numFmtId="0" fontId="16" fillId="10" borderId="4" xfId="0" applyFont="1" applyFill="1" applyBorder="1" applyAlignment="1">
      <alignment horizontal="center" vertical="top" wrapText="1"/>
    </xf>
    <xf numFmtId="0" fontId="30" fillId="10" borderId="41" xfId="0" applyFont="1" applyFill="1" applyBorder="1" applyAlignment="1">
      <alignment horizontal="left" vertical="top" wrapText="1"/>
    </xf>
    <xf numFmtId="0" fontId="30" fillId="10" borderId="30" xfId="0" applyFont="1" applyFill="1" applyBorder="1" applyAlignment="1">
      <alignment horizontal="left" vertical="top" wrapText="1"/>
    </xf>
    <xf numFmtId="0" fontId="30" fillId="10" borderId="26" xfId="0" applyFont="1" applyFill="1" applyBorder="1" applyAlignment="1">
      <alignment horizontal="left" vertical="top" wrapText="1"/>
    </xf>
    <xf numFmtId="0" fontId="33" fillId="4" borderId="41" xfId="0" applyFont="1" applyFill="1" applyBorder="1" applyAlignment="1">
      <alignment horizontal="left" vertical="top" wrapText="1"/>
    </xf>
    <xf numFmtId="0" fontId="30" fillId="4" borderId="30" xfId="0" applyFont="1" applyFill="1" applyBorder="1" applyAlignment="1">
      <alignment horizontal="left" vertical="top" wrapText="1"/>
    </xf>
    <xf numFmtId="0" fontId="30" fillId="4" borderId="26" xfId="0" applyFont="1" applyFill="1" applyBorder="1" applyAlignment="1">
      <alignment horizontal="left" vertical="top" wrapText="1"/>
    </xf>
    <xf numFmtId="0" fontId="30" fillId="4" borderId="41" xfId="0" applyFont="1" applyFill="1" applyBorder="1" applyAlignment="1">
      <alignment horizontal="left" vertical="top" wrapText="1"/>
    </xf>
    <xf numFmtId="43" fontId="30" fillId="6" borderId="4" xfId="1" applyFont="1" applyFill="1" applyBorder="1" applyAlignment="1">
      <alignment horizontal="left" vertical="top" wrapText="1"/>
    </xf>
    <xf numFmtId="0" fontId="33" fillId="10" borderId="41" xfId="0" applyFont="1" applyFill="1" applyBorder="1" applyAlignment="1">
      <alignment horizontal="left" vertical="top" wrapText="1"/>
    </xf>
    <xf numFmtId="9" fontId="16" fillId="0" borderId="4" xfId="0" applyNumberFormat="1" applyFont="1" applyFill="1" applyBorder="1" applyAlignment="1">
      <alignment horizontal="center" vertical="center" wrapText="1"/>
    </xf>
    <xf numFmtId="0" fontId="17" fillId="0" borderId="4" xfId="0" applyFont="1" applyFill="1" applyBorder="1" applyAlignment="1">
      <alignment horizontal="center" vertical="center" wrapText="1"/>
    </xf>
    <xf numFmtId="0" fontId="16" fillId="10" borderId="11" xfId="0" applyFont="1" applyFill="1" applyBorder="1" applyAlignment="1">
      <alignment horizontal="center" vertical="top" wrapText="1"/>
    </xf>
    <xf numFmtId="0" fontId="17" fillId="0" borderId="41" xfId="0" applyFont="1" applyFill="1" applyBorder="1" applyAlignment="1">
      <alignment horizontal="center" vertical="center" wrapText="1"/>
    </xf>
    <xf numFmtId="0" fontId="17" fillId="0" borderId="30" xfId="0" applyFont="1" applyFill="1" applyBorder="1" applyAlignment="1">
      <alignment horizontal="center" vertical="center" wrapText="1"/>
    </xf>
    <xf numFmtId="0" fontId="17" fillId="0" borderId="26" xfId="0" applyFont="1" applyFill="1" applyBorder="1" applyAlignment="1">
      <alignment horizontal="center" vertical="center" wrapText="1"/>
    </xf>
    <xf numFmtId="0" fontId="17" fillId="0" borderId="25" xfId="0" applyFont="1" applyFill="1" applyBorder="1" applyAlignment="1">
      <alignment horizontal="center" vertical="center" wrapText="1"/>
    </xf>
    <xf numFmtId="0" fontId="17" fillId="0" borderId="44" xfId="0" applyFont="1" applyFill="1" applyBorder="1" applyAlignment="1">
      <alignment horizontal="center" vertical="center" wrapText="1"/>
    </xf>
    <xf numFmtId="0" fontId="17" fillId="0" borderId="22" xfId="0" applyFont="1" applyFill="1" applyBorder="1" applyAlignment="1">
      <alignment horizontal="center" vertical="center" wrapText="1"/>
    </xf>
    <xf numFmtId="0" fontId="17" fillId="0" borderId="4" xfId="0" applyFont="1" applyFill="1" applyBorder="1" applyAlignment="1">
      <alignment horizontal="left" vertical="top" wrapText="1"/>
    </xf>
    <xf numFmtId="0" fontId="16" fillId="9" borderId="42" xfId="0" applyFont="1" applyFill="1" applyBorder="1" applyAlignment="1" applyProtection="1">
      <alignment horizontal="left" vertical="top" wrapText="1"/>
    </xf>
    <xf numFmtId="0" fontId="16" fillId="9" borderId="19" xfId="0" applyFont="1" applyFill="1" applyBorder="1" applyAlignment="1" applyProtection="1">
      <alignment horizontal="left" vertical="top" wrapText="1"/>
    </xf>
    <xf numFmtId="0" fontId="16" fillId="0" borderId="5" xfId="0" applyFont="1" applyBorder="1" applyAlignment="1">
      <alignment vertical="top" wrapText="1"/>
    </xf>
    <xf numFmtId="3" fontId="16" fillId="10" borderId="4" xfId="0" applyNumberFormat="1" applyFont="1" applyFill="1" applyBorder="1" applyAlignment="1">
      <alignment horizontal="center" vertical="top" wrapText="1"/>
    </xf>
    <xf numFmtId="3" fontId="16" fillId="4" borderId="25" xfId="0" applyNumberFormat="1" applyFont="1" applyFill="1" applyBorder="1" applyAlignment="1">
      <alignment horizontal="right" vertical="top" wrapText="1"/>
    </xf>
    <xf numFmtId="3" fontId="16" fillId="4" borderId="44" xfId="0" applyNumberFormat="1" applyFont="1" applyFill="1" applyBorder="1" applyAlignment="1">
      <alignment horizontal="right" vertical="top" wrapText="1"/>
    </xf>
    <xf numFmtId="3" fontId="16" fillId="4" borderId="22" xfId="0" applyNumberFormat="1" applyFont="1" applyFill="1" applyBorder="1" applyAlignment="1">
      <alignment horizontal="right" vertical="top" wrapText="1"/>
    </xf>
    <xf numFmtId="3" fontId="16" fillId="4" borderId="4" xfId="0" applyNumberFormat="1" applyFont="1" applyFill="1" applyBorder="1" applyAlignment="1">
      <alignment horizontal="center" vertical="top" wrapText="1"/>
    </xf>
    <xf numFmtId="0" fontId="17" fillId="0" borderId="41" xfId="0" applyFont="1" applyFill="1" applyBorder="1" applyAlignment="1" applyProtection="1">
      <alignment horizontal="center" vertical="center"/>
    </xf>
    <xf numFmtId="0" fontId="17" fillId="0" borderId="30" xfId="0" applyFont="1" applyFill="1" applyBorder="1" applyAlignment="1" applyProtection="1">
      <alignment horizontal="center" vertical="center"/>
    </xf>
    <xf numFmtId="0" fontId="17" fillId="0" borderId="26" xfId="0" applyFont="1" applyFill="1" applyBorder="1" applyAlignment="1" applyProtection="1">
      <alignment horizontal="center" vertical="center"/>
    </xf>
    <xf numFmtId="0" fontId="30" fillId="5" borderId="41" xfId="0" applyFont="1" applyFill="1" applyBorder="1" applyAlignment="1">
      <alignment horizontal="left" vertical="top" wrapText="1"/>
    </xf>
    <xf numFmtId="0" fontId="30" fillId="5" borderId="30" xfId="0" applyFont="1" applyFill="1" applyBorder="1" applyAlignment="1">
      <alignment horizontal="left" vertical="top" wrapText="1"/>
    </xf>
    <xf numFmtId="0" fontId="30" fillId="5" borderId="26" xfId="0" applyFont="1" applyFill="1" applyBorder="1" applyAlignment="1">
      <alignment horizontal="left" vertical="top" wrapText="1"/>
    </xf>
    <xf numFmtId="0" fontId="16" fillId="5" borderId="41" xfId="0" applyFont="1" applyFill="1" applyBorder="1" applyAlignment="1">
      <alignment horizontal="center" vertical="top" wrapText="1"/>
    </xf>
    <xf numFmtId="0" fontId="16" fillId="5" borderId="30" xfId="0" applyFont="1" applyFill="1" applyBorder="1" applyAlignment="1">
      <alignment horizontal="center" vertical="top" wrapText="1"/>
    </xf>
    <xf numFmtId="0" fontId="16" fillId="10" borderId="4" xfId="0" applyFont="1" applyFill="1" applyBorder="1" applyAlignment="1">
      <alignment horizontal="left" vertical="top" wrapText="1"/>
    </xf>
    <xf numFmtId="3" fontId="16" fillId="0" borderId="4" xfId="0" applyNumberFormat="1" applyFont="1" applyBorder="1" applyAlignment="1">
      <alignment horizontal="center" vertical="top" wrapText="1"/>
    </xf>
    <xf numFmtId="0" fontId="16" fillId="0" borderId="4" xfId="0" applyFont="1" applyBorder="1" applyAlignment="1">
      <alignment horizontal="left" vertical="top" wrapText="1"/>
    </xf>
    <xf numFmtId="0" fontId="16" fillId="5" borderId="4" xfId="0" applyFont="1" applyFill="1" applyBorder="1" applyAlignment="1">
      <alignment horizontal="center" vertical="top" wrapText="1"/>
    </xf>
    <xf numFmtId="0" fontId="16" fillId="5" borderId="4" xfId="0" applyFont="1" applyFill="1" applyBorder="1" applyAlignment="1">
      <alignment horizontal="left" vertical="top" wrapText="1"/>
    </xf>
    <xf numFmtId="0" fontId="30" fillId="4" borderId="4" xfId="0" applyFont="1" applyFill="1" applyBorder="1" applyAlignment="1">
      <alignment horizontal="left" vertical="top" wrapText="1"/>
    </xf>
    <xf numFmtId="0" fontId="16" fillId="7" borderId="4" xfId="0" applyFont="1" applyFill="1" applyBorder="1" applyAlignment="1">
      <alignment horizontal="center" vertical="top" wrapText="1"/>
    </xf>
    <xf numFmtId="0" fontId="16" fillId="7" borderId="30" xfId="0" applyFont="1" applyFill="1" applyBorder="1" applyAlignment="1">
      <alignment horizontal="center" vertical="top" wrapText="1"/>
    </xf>
    <xf numFmtId="0" fontId="16" fillId="7" borderId="26" xfId="0" applyFont="1" applyFill="1" applyBorder="1" applyAlignment="1">
      <alignment horizontal="center" vertical="top" wrapText="1"/>
    </xf>
    <xf numFmtId="0" fontId="33" fillId="4" borderId="4" xfId="0" applyFont="1" applyFill="1" applyBorder="1" applyAlignment="1">
      <alignment horizontal="left" vertical="top" wrapText="1"/>
    </xf>
    <xf numFmtId="0" fontId="30" fillId="10" borderId="4" xfId="0" applyFont="1" applyFill="1" applyBorder="1" applyAlignment="1">
      <alignment horizontal="left" vertical="top" wrapText="1"/>
    </xf>
    <xf numFmtId="0" fontId="34" fillId="10" borderId="4" xfId="0" applyFont="1" applyFill="1" applyBorder="1" applyAlignment="1">
      <alignment horizontal="left" vertical="top" wrapText="1"/>
    </xf>
    <xf numFmtId="0" fontId="16" fillId="0" borderId="0" xfId="0" applyFont="1" applyAlignment="1">
      <alignment horizontal="left" wrapText="1"/>
    </xf>
    <xf numFmtId="0" fontId="17" fillId="0" borderId="0" xfId="0" applyFont="1" applyFill="1" applyAlignment="1">
      <alignment horizontal="left"/>
    </xf>
    <xf numFmtId="0" fontId="33" fillId="10" borderId="4" xfId="0" applyFont="1" applyFill="1" applyBorder="1" applyAlignment="1">
      <alignment horizontal="left" vertical="top" wrapText="1"/>
    </xf>
    <xf numFmtId="0" fontId="20" fillId="9" borderId="9" xfId="0" applyFont="1" applyFill="1" applyBorder="1" applyAlignment="1" applyProtection="1">
      <alignment horizontal="center" vertical="center" wrapText="1"/>
    </xf>
    <xf numFmtId="0" fontId="20" fillId="9" borderId="12" xfId="0" applyFont="1" applyFill="1" applyBorder="1" applyAlignment="1" applyProtection="1">
      <alignment horizontal="center" vertical="center" wrapText="1"/>
    </xf>
    <xf numFmtId="0" fontId="20" fillId="9" borderId="7" xfId="0" applyFont="1" applyFill="1" applyBorder="1" applyAlignment="1" applyProtection="1">
      <alignment horizontal="center" vertical="center" wrapText="1"/>
    </xf>
    <xf numFmtId="0" fontId="20" fillId="9" borderId="11" xfId="0" applyFont="1" applyFill="1" applyBorder="1" applyAlignment="1" applyProtection="1">
      <alignment horizontal="center" vertical="center" wrapText="1"/>
    </xf>
    <xf numFmtId="0" fontId="17" fillId="3" borderId="0" xfId="0" applyFont="1" applyFill="1" applyBorder="1" applyAlignment="1" applyProtection="1">
      <alignment horizontal="left"/>
    </xf>
    <xf numFmtId="43" fontId="17" fillId="6" borderId="41" xfId="1" applyFont="1" applyFill="1" applyBorder="1" applyAlignment="1">
      <alignment horizontal="center" vertical="top" wrapText="1"/>
    </xf>
    <xf numFmtId="43" fontId="17" fillId="6" borderId="30" xfId="1" applyFont="1" applyFill="1" applyBorder="1" applyAlignment="1">
      <alignment horizontal="center" vertical="top" wrapText="1"/>
    </xf>
    <xf numFmtId="0" fontId="17" fillId="0" borderId="0" xfId="0" applyFont="1" applyFill="1" applyBorder="1" applyAlignment="1" applyProtection="1">
      <alignment horizontal="center" vertical="center" wrapText="1"/>
    </xf>
    <xf numFmtId="0" fontId="16" fillId="0" borderId="0" xfId="0" applyFont="1"/>
    <xf numFmtId="43" fontId="17" fillId="6" borderId="12" xfId="1" applyFont="1" applyFill="1" applyBorder="1" applyAlignment="1">
      <alignment horizontal="left" vertical="top" wrapText="1"/>
    </xf>
    <xf numFmtId="0" fontId="17" fillId="3" borderId="43" xfId="0" applyFont="1" applyFill="1" applyBorder="1" applyAlignment="1" applyProtection="1">
      <alignment horizontal="left" vertical="top" wrapText="1"/>
    </xf>
    <xf numFmtId="0" fontId="17" fillId="3" borderId="0" xfId="0" applyFont="1" applyFill="1" applyBorder="1" applyAlignment="1" applyProtection="1">
      <alignment horizontal="left" vertical="top" wrapText="1"/>
    </xf>
    <xf numFmtId="0" fontId="32" fillId="10" borderId="41" xfId="0" applyFont="1" applyFill="1" applyBorder="1" applyAlignment="1">
      <alignment horizontal="left" vertical="top" wrapText="1"/>
    </xf>
    <xf numFmtId="0" fontId="34" fillId="10" borderId="30" xfId="0" applyFont="1" applyFill="1" applyBorder="1" applyAlignment="1">
      <alignment horizontal="left" vertical="top" wrapText="1"/>
    </xf>
    <xf numFmtId="0" fontId="34" fillId="10" borderId="26" xfId="0" applyFont="1" applyFill="1" applyBorder="1" applyAlignment="1">
      <alignment horizontal="left" vertical="top" wrapText="1"/>
    </xf>
    <xf numFmtId="43" fontId="17" fillId="6" borderId="4" xfId="1" applyFont="1" applyFill="1" applyBorder="1" applyAlignment="1">
      <alignment horizontal="left" vertical="top" wrapText="1"/>
    </xf>
    <xf numFmtId="43" fontId="16" fillId="6" borderId="4" xfId="1" applyFont="1" applyFill="1" applyBorder="1" applyAlignment="1">
      <alignment horizontal="left" vertical="top" wrapText="1"/>
    </xf>
  </cellXfs>
  <cellStyles count="33">
    <cellStyle name="Comma" xfId="1" builtinId="3"/>
    <cellStyle name="Followed Hyperlink" xfId="4" builtinId="9" hidden="1"/>
    <cellStyle name="Followed Hyperlink" xfId="5" builtinId="9" hidden="1"/>
    <cellStyle name="Followed Hyperlink" xfId="6" builtinId="9" hidden="1"/>
    <cellStyle name="Followed Hyperlink" xfId="7" builtinId="9" hidden="1"/>
    <cellStyle name="Followed Hyperlink" xfId="8" builtinId="9" hidden="1"/>
    <cellStyle name="Followed Hyperlink" xfId="9" builtinId="9" hidden="1"/>
    <cellStyle name="Followed Hyperlink" xfId="10" builtinId="9" hidden="1"/>
    <cellStyle name="Followed Hyperlink" xfId="11" builtinId="9" hidden="1"/>
    <cellStyle name="Followed Hyperlink" xfId="12" builtinId="9" hidden="1"/>
    <cellStyle name="Followed Hyperlink" xfId="13" builtinId="9" hidden="1"/>
    <cellStyle name="Followed Hyperlink" xfId="14" builtinId="9" hidden="1"/>
    <cellStyle name="Followed Hyperlink" xfId="15" builtinId="9" hidden="1"/>
    <cellStyle name="Followed Hyperlink" xfId="16" builtinId="9" hidden="1"/>
    <cellStyle name="Followed Hyperlink" xfId="17" builtinId="9" hidden="1"/>
    <cellStyle name="Followed Hyperlink" xfId="18" builtinId="9" hidden="1"/>
    <cellStyle name="Followed Hyperlink" xfId="19" builtinId="9" hidden="1"/>
    <cellStyle name="Followed Hyperlink" xfId="20" builtinId="9" hidden="1"/>
    <cellStyle name="Followed Hyperlink" xfId="21" builtinId="9" hidden="1"/>
    <cellStyle name="Followed Hyperlink" xfId="22" builtinId="9" hidden="1"/>
    <cellStyle name="Followed Hyperlink" xfId="23" builtinId="9" hidden="1"/>
    <cellStyle name="Followed Hyperlink" xfId="24" builtinId="9" hidden="1"/>
    <cellStyle name="Followed Hyperlink" xfId="25" builtinId="9" hidden="1"/>
    <cellStyle name="Followed Hyperlink" xfId="26" builtinId="9" hidden="1"/>
    <cellStyle name="Followed Hyperlink" xfId="27" builtinId="9" hidden="1"/>
    <cellStyle name="Followed Hyperlink" xfId="28" builtinId="9" hidden="1"/>
    <cellStyle name="Followed Hyperlink" xfId="29" builtinId="9" hidden="1"/>
    <cellStyle name="Followed Hyperlink" xfId="30" builtinId="9" hidden="1"/>
    <cellStyle name="Followed Hyperlink" xfId="31" builtinId="9" hidden="1"/>
    <cellStyle name="Followed Hyperlink" xfId="32" builtinId="9" hidden="1"/>
    <cellStyle name="Input" xfId="2" builtinId="20"/>
    <cellStyle name="Normal" xfId="0" builtinId="0"/>
    <cellStyle name="Normal 2" xfId="3"/>
  </cellStyles>
  <dxfs count="0"/>
  <tableStyles count="0" defaultTableStyle="TableStyleMedium9" defaultPivotStyle="PivotStyleLight16"/>
  <colors>
    <mruColors>
      <color rgb="FF6666FF"/>
      <color rgb="FF3333FF"/>
      <color rgb="FF1317AD"/>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17"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3.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3.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3.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3.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3.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3.jpeg"/></Relationships>
</file>

<file path=xl/drawings/drawing1.xml><?xml version="1.0" encoding="utf-8"?>
<xdr:wsDr xmlns:xdr="http://schemas.openxmlformats.org/drawingml/2006/spreadsheetDrawing" xmlns:a="http://schemas.openxmlformats.org/drawingml/2006/main">
  <xdr:twoCellAnchor editAs="oneCell">
    <xdr:from>
      <xdr:col>1</xdr:col>
      <xdr:colOff>2743200</xdr:colOff>
      <xdr:row>0</xdr:row>
      <xdr:rowOff>19050</xdr:rowOff>
    </xdr:from>
    <xdr:to>
      <xdr:col>1</xdr:col>
      <xdr:colOff>2752725</xdr:colOff>
      <xdr:row>1</xdr:row>
      <xdr:rowOff>85725</xdr:rowOff>
    </xdr:to>
    <xdr:pic>
      <xdr:nvPicPr>
        <xdr:cNvPr id="2056" name="Picture 3" descr="GEF logo new.jpg"/>
        <xdr:cNvPicPr>
          <a:picLocks noChangeAspect="1"/>
        </xdr:cNvPicPr>
      </xdr:nvPicPr>
      <xdr:blipFill>
        <a:blip xmlns:r="http://schemas.openxmlformats.org/officeDocument/2006/relationships" r:embed="rId1" cstate="print"/>
        <a:srcRect/>
        <a:stretch>
          <a:fillRect/>
        </a:stretch>
      </xdr:blipFill>
      <xdr:spPr bwMode="auto">
        <a:xfrm>
          <a:off x="2952750" y="19050"/>
          <a:ext cx="9525" cy="323850"/>
        </a:xfrm>
        <a:prstGeom prst="rect">
          <a:avLst/>
        </a:prstGeom>
        <a:noFill/>
        <a:ln w="9525">
          <a:noFill/>
          <a:miter lim="800000"/>
          <a:headEnd/>
          <a:tailEnd/>
        </a:ln>
      </xdr:spPr>
    </xdr:pic>
    <xdr:clientData/>
  </xdr:twoCellAnchor>
  <xdr:twoCellAnchor editAs="oneCell">
    <xdr:from>
      <xdr:col>0</xdr:col>
      <xdr:colOff>9525</xdr:colOff>
      <xdr:row>0</xdr:row>
      <xdr:rowOff>9525</xdr:rowOff>
    </xdr:from>
    <xdr:to>
      <xdr:col>1</xdr:col>
      <xdr:colOff>647700</xdr:colOff>
      <xdr:row>2</xdr:row>
      <xdr:rowOff>285750</xdr:rowOff>
    </xdr:to>
    <xdr:pic>
      <xdr:nvPicPr>
        <xdr:cNvPr id="2057" name="Picture 5" descr="GEF logo new.jpg"/>
        <xdr:cNvPicPr>
          <a:picLocks noChangeAspect="1"/>
        </xdr:cNvPicPr>
      </xdr:nvPicPr>
      <xdr:blipFill>
        <a:blip xmlns:r="http://schemas.openxmlformats.org/officeDocument/2006/relationships" r:embed="rId2" cstate="print"/>
        <a:srcRect/>
        <a:stretch>
          <a:fillRect/>
        </a:stretch>
      </xdr:blipFill>
      <xdr:spPr bwMode="auto">
        <a:xfrm>
          <a:off x="9525" y="9525"/>
          <a:ext cx="847725" cy="828675"/>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0</xdr:colOff>
      <xdr:row>0</xdr:row>
      <xdr:rowOff>19050</xdr:rowOff>
    </xdr:from>
    <xdr:to>
      <xdr:col>2</xdr:col>
      <xdr:colOff>9525</xdr:colOff>
      <xdr:row>0</xdr:row>
      <xdr:rowOff>209550</xdr:rowOff>
    </xdr:to>
    <xdr:pic>
      <xdr:nvPicPr>
        <xdr:cNvPr id="3082" name="Picture 1" descr="GEF logo new.jpg"/>
        <xdr:cNvPicPr>
          <a:picLocks noChangeAspect="1"/>
        </xdr:cNvPicPr>
      </xdr:nvPicPr>
      <xdr:blipFill>
        <a:blip xmlns:r="http://schemas.openxmlformats.org/officeDocument/2006/relationships" r:embed="rId1" cstate="print"/>
        <a:srcRect/>
        <a:stretch>
          <a:fillRect/>
        </a:stretch>
      </xdr:blipFill>
      <xdr:spPr bwMode="auto">
        <a:xfrm>
          <a:off x="5372100" y="19050"/>
          <a:ext cx="9525" cy="190500"/>
        </a:xfrm>
        <a:prstGeom prst="rect">
          <a:avLst/>
        </a:prstGeom>
        <a:noFill/>
        <a:ln w="9525">
          <a:noFill/>
          <a:miter lim="800000"/>
          <a:headEnd/>
          <a:tailEnd/>
        </a:ln>
      </xdr:spPr>
    </xdr:pic>
    <xdr:clientData/>
  </xdr:twoCellAnchor>
  <xdr:twoCellAnchor editAs="oneCell">
    <xdr:from>
      <xdr:col>2</xdr:col>
      <xdr:colOff>0</xdr:colOff>
      <xdr:row>0</xdr:row>
      <xdr:rowOff>28575</xdr:rowOff>
    </xdr:from>
    <xdr:to>
      <xdr:col>2</xdr:col>
      <xdr:colOff>0</xdr:colOff>
      <xdr:row>1</xdr:row>
      <xdr:rowOff>95250</xdr:rowOff>
    </xdr:to>
    <xdr:pic>
      <xdr:nvPicPr>
        <xdr:cNvPr id="3083" name="Picture 2" descr="GEF logo new.jpg"/>
        <xdr:cNvPicPr>
          <a:picLocks noChangeAspect="1"/>
        </xdr:cNvPicPr>
      </xdr:nvPicPr>
      <xdr:blipFill>
        <a:blip xmlns:r="http://schemas.openxmlformats.org/officeDocument/2006/relationships" r:embed="rId2"/>
        <a:srcRect/>
        <a:stretch>
          <a:fillRect/>
        </a:stretch>
      </xdr:blipFill>
      <xdr:spPr bwMode="auto">
        <a:xfrm>
          <a:off x="5372100" y="28575"/>
          <a:ext cx="0" cy="323850"/>
        </a:xfrm>
        <a:prstGeom prst="rect">
          <a:avLst/>
        </a:prstGeom>
        <a:noFill/>
        <a:ln w="9525">
          <a:noFill/>
          <a:miter lim="800000"/>
          <a:headEnd/>
          <a:tailEnd/>
        </a:ln>
      </xdr:spPr>
    </xdr:pic>
    <xdr:clientData/>
  </xdr:twoCellAnchor>
  <xdr:twoCellAnchor editAs="oneCell">
    <xdr:from>
      <xdr:col>0</xdr:col>
      <xdr:colOff>9525</xdr:colOff>
      <xdr:row>0</xdr:row>
      <xdr:rowOff>19050</xdr:rowOff>
    </xdr:from>
    <xdr:to>
      <xdr:col>1</xdr:col>
      <xdr:colOff>609600</xdr:colOff>
      <xdr:row>2</xdr:row>
      <xdr:rowOff>257175</xdr:rowOff>
    </xdr:to>
    <xdr:pic>
      <xdr:nvPicPr>
        <xdr:cNvPr id="3084" name="Picture 4" descr="GEF logo new.jpg"/>
        <xdr:cNvPicPr>
          <a:picLocks noChangeAspect="1"/>
        </xdr:cNvPicPr>
      </xdr:nvPicPr>
      <xdr:blipFill>
        <a:blip xmlns:r="http://schemas.openxmlformats.org/officeDocument/2006/relationships" r:embed="rId2" cstate="print"/>
        <a:srcRect/>
        <a:stretch>
          <a:fillRect/>
        </a:stretch>
      </xdr:blipFill>
      <xdr:spPr bwMode="auto">
        <a:xfrm>
          <a:off x="9525" y="19050"/>
          <a:ext cx="809625" cy="790575"/>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0</xdr:colOff>
      <xdr:row>0</xdr:row>
      <xdr:rowOff>19050</xdr:rowOff>
    </xdr:from>
    <xdr:to>
      <xdr:col>2</xdr:col>
      <xdr:colOff>9525</xdr:colOff>
      <xdr:row>1</xdr:row>
      <xdr:rowOff>19050</xdr:rowOff>
    </xdr:to>
    <xdr:pic>
      <xdr:nvPicPr>
        <xdr:cNvPr id="2" name="Picture 1" descr="GEF logo new.jpg"/>
        <xdr:cNvPicPr>
          <a:picLocks noChangeAspect="1"/>
        </xdr:cNvPicPr>
      </xdr:nvPicPr>
      <xdr:blipFill>
        <a:blip xmlns:r="http://schemas.openxmlformats.org/officeDocument/2006/relationships" r:embed="rId1" cstate="print"/>
        <a:srcRect/>
        <a:stretch>
          <a:fillRect/>
        </a:stretch>
      </xdr:blipFill>
      <xdr:spPr bwMode="auto">
        <a:xfrm>
          <a:off x="6146800" y="19050"/>
          <a:ext cx="9525" cy="190500"/>
        </a:xfrm>
        <a:prstGeom prst="rect">
          <a:avLst/>
        </a:prstGeom>
        <a:noFill/>
        <a:ln w="9525">
          <a:noFill/>
          <a:miter lim="800000"/>
          <a:headEnd/>
          <a:tailEnd/>
        </a:ln>
      </xdr:spPr>
    </xdr:pic>
    <xdr:clientData/>
  </xdr:twoCellAnchor>
  <xdr:twoCellAnchor editAs="oneCell">
    <xdr:from>
      <xdr:col>2</xdr:col>
      <xdr:colOff>0</xdr:colOff>
      <xdr:row>0</xdr:row>
      <xdr:rowOff>28575</xdr:rowOff>
    </xdr:from>
    <xdr:to>
      <xdr:col>2</xdr:col>
      <xdr:colOff>0</xdr:colOff>
      <xdr:row>1</xdr:row>
      <xdr:rowOff>120650</xdr:rowOff>
    </xdr:to>
    <xdr:pic>
      <xdr:nvPicPr>
        <xdr:cNvPr id="3" name="Picture 2" descr="GEF logo new.jpg"/>
        <xdr:cNvPicPr>
          <a:picLocks noChangeAspect="1"/>
        </xdr:cNvPicPr>
      </xdr:nvPicPr>
      <xdr:blipFill>
        <a:blip xmlns:r="http://schemas.openxmlformats.org/officeDocument/2006/relationships" r:embed="rId2"/>
        <a:srcRect/>
        <a:stretch>
          <a:fillRect/>
        </a:stretch>
      </xdr:blipFill>
      <xdr:spPr bwMode="auto">
        <a:xfrm>
          <a:off x="6146800" y="28575"/>
          <a:ext cx="0" cy="320675"/>
        </a:xfrm>
        <a:prstGeom prst="rect">
          <a:avLst/>
        </a:prstGeom>
        <a:noFill/>
        <a:ln w="9525">
          <a:noFill/>
          <a:miter lim="800000"/>
          <a:headEnd/>
          <a:tailEnd/>
        </a:ln>
      </xdr:spPr>
    </xdr:pic>
    <xdr:clientData/>
  </xdr:twoCellAnchor>
  <xdr:twoCellAnchor editAs="oneCell">
    <xdr:from>
      <xdr:col>0</xdr:col>
      <xdr:colOff>9525</xdr:colOff>
      <xdr:row>0</xdr:row>
      <xdr:rowOff>19050</xdr:rowOff>
    </xdr:from>
    <xdr:to>
      <xdr:col>1</xdr:col>
      <xdr:colOff>1041400</xdr:colOff>
      <xdr:row>3</xdr:row>
      <xdr:rowOff>79375</xdr:rowOff>
    </xdr:to>
    <xdr:pic>
      <xdr:nvPicPr>
        <xdr:cNvPr id="4" name="Picture 4" descr="GEF logo new.jpg"/>
        <xdr:cNvPicPr>
          <a:picLocks noChangeAspect="1"/>
        </xdr:cNvPicPr>
      </xdr:nvPicPr>
      <xdr:blipFill>
        <a:blip xmlns:r="http://schemas.openxmlformats.org/officeDocument/2006/relationships" r:embed="rId2" cstate="print"/>
        <a:srcRect/>
        <a:stretch>
          <a:fillRect/>
        </a:stretch>
      </xdr:blipFill>
      <xdr:spPr bwMode="auto">
        <a:xfrm>
          <a:off x="9525" y="19050"/>
          <a:ext cx="841375" cy="784225"/>
        </a:xfrm>
        <a:prstGeom prst="rect">
          <a:avLst/>
        </a:prstGeom>
        <a:noFill/>
        <a:ln w="9525">
          <a:noFill/>
          <a:miter lim="800000"/>
          <a:headEnd/>
          <a:tailEnd/>
        </a:ln>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0</xdr:colOff>
      <xdr:row>0</xdr:row>
      <xdr:rowOff>19050</xdr:rowOff>
    </xdr:from>
    <xdr:to>
      <xdr:col>2</xdr:col>
      <xdr:colOff>9525</xdr:colOff>
      <xdr:row>1</xdr:row>
      <xdr:rowOff>19050</xdr:rowOff>
    </xdr:to>
    <xdr:pic>
      <xdr:nvPicPr>
        <xdr:cNvPr id="2" name="Picture 1" descr="GEF logo new.jpg"/>
        <xdr:cNvPicPr>
          <a:picLocks noChangeAspect="1"/>
        </xdr:cNvPicPr>
      </xdr:nvPicPr>
      <xdr:blipFill>
        <a:blip xmlns:r="http://schemas.openxmlformats.org/officeDocument/2006/relationships" r:embed="rId1" cstate="print"/>
        <a:srcRect/>
        <a:stretch>
          <a:fillRect/>
        </a:stretch>
      </xdr:blipFill>
      <xdr:spPr bwMode="auto">
        <a:xfrm>
          <a:off x="6146800" y="19050"/>
          <a:ext cx="9525" cy="190500"/>
        </a:xfrm>
        <a:prstGeom prst="rect">
          <a:avLst/>
        </a:prstGeom>
        <a:noFill/>
        <a:ln w="9525">
          <a:noFill/>
          <a:miter lim="800000"/>
          <a:headEnd/>
          <a:tailEnd/>
        </a:ln>
      </xdr:spPr>
    </xdr:pic>
    <xdr:clientData/>
  </xdr:twoCellAnchor>
  <xdr:twoCellAnchor editAs="oneCell">
    <xdr:from>
      <xdr:col>2</xdr:col>
      <xdr:colOff>0</xdr:colOff>
      <xdr:row>0</xdr:row>
      <xdr:rowOff>28575</xdr:rowOff>
    </xdr:from>
    <xdr:to>
      <xdr:col>2</xdr:col>
      <xdr:colOff>0</xdr:colOff>
      <xdr:row>1</xdr:row>
      <xdr:rowOff>120650</xdr:rowOff>
    </xdr:to>
    <xdr:pic>
      <xdr:nvPicPr>
        <xdr:cNvPr id="3" name="Picture 2" descr="GEF logo new.jpg"/>
        <xdr:cNvPicPr>
          <a:picLocks noChangeAspect="1"/>
        </xdr:cNvPicPr>
      </xdr:nvPicPr>
      <xdr:blipFill>
        <a:blip xmlns:r="http://schemas.openxmlformats.org/officeDocument/2006/relationships" r:embed="rId2"/>
        <a:srcRect/>
        <a:stretch>
          <a:fillRect/>
        </a:stretch>
      </xdr:blipFill>
      <xdr:spPr bwMode="auto">
        <a:xfrm>
          <a:off x="6146800" y="28575"/>
          <a:ext cx="0" cy="320675"/>
        </a:xfrm>
        <a:prstGeom prst="rect">
          <a:avLst/>
        </a:prstGeom>
        <a:noFill/>
        <a:ln w="9525">
          <a:noFill/>
          <a:miter lim="800000"/>
          <a:headEnd/>
          <a:tailEnd/>
        </a:ln>
      </xdr:spPr>
    </xdr:pic>
    <xdr:clientData/>
  </xdr:twoCellAnchor>
  <xdr:twoCellAnchor editAs="oneCell">
    <xdr:from>
      <xdr:col>0</xdr:col>
      <xdr:colOff>9525</xdr:colOff>
      <xdr:row>0</xdr:row>
      <xdr:rowOff>19050</xdr:rowOff>
    </xdr:from>
    <xdr:to>
      <xdr:col>1</xdr:col>
      <xdr:colOff>1041400</xdr:colOff>
      <xdr:row>3</xdr:row>
      <xdr:rowOff>79375</xdr:rowOff>
    </xdr:to>
    <xdr:pic>
      <xdr:nvPicPr>
        <xdr:cNvPr id="4" name="Picture 4" descr="GEF logo new.jpg"/>
        <xdr:cNvPicPr>
          <a:picLocks noChangeAspect="1"/>
        </xdr:cNvPicPr>
      </xdr:nvPicPr>
      <xdr:blipFill>
        <a:blip xmlns:r="http://schemas.openxmlformats.org/officeDocument/2006/relationships" r:embed="rId2" cstate="print"/>
        <a:srcRect/>
        <a:stretch>
          <a:fillRect/>
        </a:stretch>
      </xdr:blipFill>
      <xdr:spPr bwMode="auto">
        <a:xfrm>
          <a:off x="9525" y="19050"/>
          <a:ext cx="841375" cy="784225"/>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0</xdr:colOff>
      <xdr:row>0</xdr:row>
      <xdr:rowOff>19050</xdr:rowOff>
    </xdr:from>
    <xdr:to>
      <xdr:col>2</xdr:col>
      <xdr:colOff>9525</xdr:colOff>
      <xdr:row>1</xdr:row>
      <xdr:rowOff>19050</xdr:rowOff>
    </xdr:to>
    <xdr:pic>
      <xdr:nvPicPr>
        <xdr:cNvPr id="2" name="Picture 1" descr="GEF logo new.jpg"/>
        <xdr:cNvPicPr>
          <a:picLocks noChangeAspect="1"/>
        </xdr:cNvPicPr>
      </xdr:nvPicPr>
      <xdr:blipFill>
        <a:blip xmlns:r="http://schemas.openxmlformats.org/officeDocument/2006/relationships" r:embed="rId1" cstate="print"/>
        <a:srcRect/>
        <a:stretch>
          <a:fillRect/>
        </a:stretch>
      </xdr:blipFill>
      <xdr:spPr bwMode="auto">
        <a:xfrm>
          <a:off x="6146800" y="19050"/>
          <a:ext cx="9525" cy="190500"/>
        </a:xfrm>
        <a:prstGeom prst="rect">
          <a:avLst/>
        </a:prstGeom>
        <a:noFill/>
        <a:ln w="9525">
          <a:noFill/>
          <a:miter lim="800000"/>
          <a:headEnd/>
          <a:tailEnd/>
        </a:ln>
      </xdr:spPr>
    </xdr:pic>
    <xdr:clientData/>
  </xdr:twoCellAnchor>
  <xdr:twoCellAnchor editAs="oneCell">
    <xdr:from>
      <xdr:col>2</xdr:col>
      <xdr:colOff>0</xdr:colOff>
      <xdr:row>0</xdr:row>
      <xdr:rowOff>28575</xdr:rowOff>
    </xdr:from>
    <xdr:to>
      <xdr:col>2</xdr:col>
      <xdr:colOff>0</xdr:colOff>
      <xdr:row>1</xdr:row>
      <xdr:rowOff>120650</xdr:rowOff>
    </xdr:to>
    <xdr:pic>
      <xdr:nvPicPr>
        <xdr:cNvPr id="3" name="Picture 2" descr="GEF logo new.jpg"/>
        <xdr:cNvPicPr>
          <a:picLocks noChangeAspect="1"/>
        </xdr:cNvPicPr>
      </xdr:nvPicPr>
      <xdr:blipFill>
        <a:blip xmlns:r="http://schemas.openxmlformats.org/officeDocument/2006/relationships" r:embed="rId2"/>
        <a:srcRect/>
        <a:stretch>
          <a:fillRect/>
        </a:stretch>
      </xdr:blipFill>
      <xdr:spPr bwMode="auto">
        <a:xfrm>
          <a:off x="6146800" y="28575"/>
          <a:ext cx="0" cy="320675"/>
        </a:xfrm>
        <a:prstGeom prst="rect">
          <a:avLst/>
        </a:prstGeom>
        <a:noFill/>
        <a:ln w="9525">
          <a:noFill/>
          <a:miter lim="800000"/>
          <a:headEnd/>
          <a:tailEnd/>
        </a:ln>
      </xdr:spPr>
    </xdr:pic>
    <xdr:clientData/>
  </xdr:twoCellAnchor>
  <xdr:twoCellAnchor editAs="oneCell">
    <xdr:from>
      <xdr:col>0</xdr:col>
      <xdr:colOff>9525</xdr:colOff>
      <xdr:row>0</xdr:row>
      <xdr:rowOff>19050</xdr:rowOff>
    </xdr:from>
    <xdr:to>
      <xdr:col>1</xdr:col>
      <xdr:colOff>1041400</xdr:colOff>
      <xdr:row>3</xdr:row>
      <xdr:rowOff>79375</xdr:rowOff>
    </xdr:to>
    <xdr:pic>
      <xdr:nvPicPr>
        <xdr:cNvPr id="4" name="Picture 4" descr="GEF logo new.jpg"/>
        <xdr:cNvPicPr>
          <a:picLocks noChangeAspect="1"/>
        </xdr:cNvPicPr>
      </xdr:nvPicPr>
      <xdr:blipFill>
        <a:blip xmlns:r="http://schemas.openxmlformats.org/officeDocument/2006/relationships" r:embed="rId2" cstate="print"/>
        <a:srcRect/>
        <a:stretch>
          <a:fillRect/>
        </a:stretch>
      </xdr:blipFill>
      <xdr:spPr bwMode="auto">
        <a:xfrm>
          <a:off x="9525" y="19050"/>
          <a:ext cx="841375" cy="784225"/>
        </a:xfrm>
        <a:prstGeom prst="rect">
          <a:avLst/>
        </a:prstGeom>
        <a:noFill/>
        <a:ln w="9525">
          <a:noFill/>
          <a:miter lim="800000"/>
          <a:headEnd/>
          <a:tailEnd/>
        </a:ln>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0</xdr:colOff>
      <xdr:row>0</xdr:row>
      <xdr:rowOff>19050</xdr:rowOff>
    </xdr:from>
    <xdr:to>
      <xdr:col>2</xdr:col>
      <xdr:colOff>9525</xdr:colOff>
      <xdr:row>1</xdr:row>
      <xdr:rowOff>19050</xdr:rowOff>
    </xdr:to>
    <xdr:pic>
      <xdr:nvPicPr>
        <xdr:cNvPr id="2" name="Picture 1" descr="GEF logo new.jpg"/>
        <xdr:cNvPicPr>
          <a:picLocks noChangeAspect="1"/>
        </xdr:cNvPicPr>
      </xdr:nvPicPr>
      <xdr:blipFill>
        <a:blip xmlns:r="http://schemas.openxmlformats.org/officeDocument/2006/relationships" r:embed="rId1" cstate="print"/>
        <a:srcRect/>
        <a:stretch>
          <a:fillRect/>
        </a:stretch>
      </xdr:blipFill>
      <xdr:spPr bwMode="auto">
        <a:xfrm>
          <a:off x="6146800" y="19050"/>
          <a:ext cx="9525" cy="190500"/>
        </a:xfrm>
        <a:prstGeom prst="rect">
          <a:avLst/>
        </a:prstGeom>
        <a:noFill/>
        <a:ln w="9525">
          <a:noFill/>
          <a:miter lim="800000"/>
          <a:headEnd/>
          <a:tailEnd/>
        </a:ln>
      </xdr:spPr>
    </xdr:pic>
    <xdr:clientData/>
  </xdr:twoCellAnchor>
  <xdr:twoCellAnchor editAs="oneCell">
    <xdr:from>
      <xdr:col>2</xdr:col>
      <xdr:colOff>0</xdr:colOff>
      <xdr:row>0</xdr:row>
      <xdr:rowOff>28575</xdr:rowOff>
    </xdr:from>
    <xdr:to>
      <xdr:col>2</xdr:col>
      <xdr:colOff>0</xdr:colOff>
      <xdr:row>1</xdr:row>
      <xdr:rowOff>120650</xdr:rowOff>
    </xdr:to>
    <xdr:pic>
      <xdr:nvPicPr>
        <xdr:cNvPr id="3" name="Picture 2" descr="GEF logo new.jpg"/>
        <xdr:cNvPicPr>
          <a:picLocks noChangeAspect="1"/>
        </xdr:cNvPicPr>
      </xdr:nvPicPr>
      <xdr:blipFill>
        <a:blip xmlns:r="http://schemas.openxmlformats.org/officeDocument/2006/relationships" r:embed="rId2"/>
        <a:srcRect/>
        <a:stretch>
          <a:fillRect/>
        </a:stretch>
      </xdr:blipFill>
      <xdr:spPr bwMode="auto">
        <a:xfrm>
          <a:off x="6146800" y="28575"/>
          <a:ext cx="0" cy="320675"/>
        </a:xfrm>
        <a:prstGeom prst="rect">
          <a:avLst/>
        </a:prstGeom>
        <a:noFill/>
        <a:ln w="9525">
          <a:noFill/>
          <a:miter lim="800000"/>
          <a:headEnd/>
          <a:tailEnd/>
        </a:ln>
      </xdr:spPr>
    </xdr:pic>
    <xdr:clientData/>
  </xdr:twoCellAnchor>
  <xdr:twoCellAnchor editAs="oneCell">
    <xdr:from>
      <xdr:col>0</xdr:col>
      <xdr:colOff>9525</xdr:colOff>
      <xdr:row>0</xdr:row>
      <xdr:rowOff>19050</xdr:rowOff>
    </xdr:from>
    <xdr:to>
      <xdr:col>1</xdr:col>
      <xdr:colOff>1041400</xdr:colOff>
      <xdr:row>3</xdr:row>
      <xdr:rowOff>79375</xdr:rowOff>
    </xdr:to>
    <xdr:pic>
      <xdr:nvPicPr>
        <xdr:cNvPr id="4" name="Picture 4" descr="GEF logo new.jpg"/>
        <xdr:cNvPicPr>
          <a:picLocks noChangeAspect="1"/>
        </xdr:cNvPicPr>
      </xdr:nvPicPr>
      <xdr:blipFill>
        <a:blip xmlns:r="http://schemas.openxmlformats.org/officeDocument/2006/relationships" r:embed="rId2" cstate="print"/>
        <a:srcRect/>
        <a:stretch>
          <a:fillRect/>
        </a:stretch>
      </xdr:blipFill>
      <xdr:spPr bwMode="auto">
        <a:xfrm>
          <a:off x="9525" y="19050"/>
          <a:ext cx="841375" cy="784225"/>
        </a:xfrm>
        <a:prstGeom prst="rect">
          <a:avLst/>
        </a:prstGeom>
        <a:noFill/>
        <a:ln w="9525">
          <a:noFill/>
          <a:miter lim="800000"/>
          <a:headEnd/>
          <a:tailEnd/>
        </a:ln>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0</xdr:colOff>
      <xdr:row>0</xdr:row>
      <xdr:rowOff>19050</xdr:rowOff>
    </xdr:from>
    <xdr:to>
      <xdr:col>2</xdr:col>
      <xdr:colOff>9525</xdr:colOff>
      <xdr:row>0</xdr:row>
      <xdr:rowOff>209550</xdr:rowOff>
    </xdr:to>
    <xdr:pic>
      <xdr:nvPicPr>
        <xdr:cNvPr id="1037" name="Picture 4" descr="GEF logo new.jpg"/>
        <xdr:cNvPicPr>
          <a:picLocks noChangeAspect="1"/>
        </xdr:cNvPicPr>
      </xdr:nvPicPr>
      <xdr:blipFill>
        <a:blip xmlns:r="http://schemas.openxmlformats.org/officeDocument/2006/relationships" r:embed="rId1" cstate="print"/>
        <a:srcRect/>
        <a:stretch>
          <a:fillRect/>
        </a:stretch>
      </xdr:blipFill>
      <xdr:spPr bwMode="auto">
        <a:xfrm>
          <a:off x="3914775" y="19050"/>
          <a:ext cx="9525" cy="190500"/>
        </a:xfrm>
        <a:prstGeom prst="rect">
          <a:avLst/>
        </a:prstGeom>
        <a:noFill/>
        <a:ln w="9525">
          <a:noFill/>
          <a:miter lim="800000"/>
          <a:headEnd/>
          <a:tailEnd/>
        </a:ln>
      </xdr:spPr>
    </xdr:pic>
    <xdr:clientData/>
  </xdr:twoCellAnchor>
  <xdr:twoCellAnchor editAs="oneCell">
    <xdr:from>
      <xdr:col>2</xdr:col>
      <xdr:colOff>0</xdr:colOff>
      <xdr:row>0</xdr:row>
      <xdr:rowOff>28575</xdr:rowOff>
    </xdr:from>
    <xdr:to>
      <xdr:col>2</xdr:col>
      <xdr:colOff>0</xdr:colOff>
      <xdr:row>1</xdr:row>
      <xdr:rowOff>95250</xdr:rowOff>
    </xdr:to>
    <xdr:pic>
      <xdr:nvPicPr>
        <xdr:cNvPr id="1038" name="Picture 5" descr="GEF logo new.jpg"/>
        <xdr:cNvPicPr>
          <a:picLocks noChangeAspect="1"/>
        </xdr:cNvPicPr>
      </xdr:nvPicPr>
      <xdr:blipFill>
        <a:blip xmlns:r="http://schemas.openxmlformats.org/officeDocument/2006/relationships" r:embed="rId2"/>
        <a:srcRect/>
        <a:stretch>
          <a:fillRect/>
        </a:stretch>
      </xdr:blipFill>
      <xdr:spPr bwMode="auto">
        <a:xfrm>
          <a:off x="3914775" y="28575"/>
          <a:ext cx="0" cy="323850"/>
        </a:xfrm>
        <a:prstGeom prst="rect">
          <a:avLst/>
        </a:prstGeom>
        <a:noFill/>
        <a:ln w="9525">
          <a:noFill/>
          <a:miter lim="800000"/>
          <a:headEnd/>
          <a:tailEnd/>
        </a:ln>
      </xdr:spPr>
    </xdr:pic>
    <xdr:clientData/>
  </xdr:twoCellAnchor>
  <xdr:twoCellAnchor editAs="oneCell">
    <xdr:from>
      <xdr:col>1</xdr:col>
      <xdr:colOff>2657475</xdr:colOff>
      <xdr:row>0</xdr:row>
      <xdr:rowOff>85725</xdr:rowOff>
    </xdr:from>
    <xdr:to>
      <xdr:col>1</xdr:col>
      <xdr:colOff>2657475</xdr:colOff>
      <xdr:row>1</xdr:row>
      <xdr:rowOff>152400</xdr:rowOff>
    </xdr:to>
    <xdr:pic>
      <xdr:nvPicPr>
        <xdr:cNvPr id="1039" name="Picture 6" descr="GEF logo new.jpg"/>
        <xdr:cNvPicPr>
          <a:picLocks noChangeAspect="1"/>
        </xdr:cNvPicPr>
      </xdr:nvPicPr>
      <xdr:blipFill>
        <a:blip xmlns:r="http://schemas.openxmlformats.org/officeDocument/2006/relationships" r:embed="rId2"/>
        <a:srcRect/>
        <a:stretch>
          <a:fillRect/>
        </a:stretch>
      </xdr:blipFill>
      <xdr:spPr bwMode="auto">
        <a:xfrm>
          <a:off x="2838450" y="85725"/>
          <a:ext cx="0" cy="323850"/>
        </a:xfrm>
        <a:prstGeom prst="rect">
          <a:avLst/>
        </a:prstGeom>
        <a:noFill/>
        <a:ln w="9525">
          <a:noFill/>
          <a:miter lim="800000"/>
          <a:headEnd/>
          <a:tailEnd/>
        </a:ln>
      </xdr:spPr>
    </xdr:pic>
    <xdr:clientData/>
  </xdr:twoCellAnchor>
  <xdr:twoCellAnchor editAs="oneCell">
    <xdr:from>
      <xdr:col>0</xdr:col>
      <xdr:colOff>0</xdr:colOff>
      <xdr:row>0</xdr:row>
      <xdr:rowOff>9525</xdr:rowOff>
    </xdr:from>
    <xdr:to>
      <xdr:col>1</xdr:col>
      <xdr:colOff>628650</xdr:colOff>
      <xdr:row>2</xdr:row>
      <xdr:rowOff>276225</xdr:rowOff>
    </xdr:to>
    <xdr:pic>
      <xdr:nvPicPr>
        <xdr:cNvPr id="1040" name="Picture 7" descr="GEF logo new.jpg"/>
        <xdr:cNvPicPr>
          <a:picLocks noChangeAspect="1"/>
        </xdr:cNvPicPr>
      </xdr:nvPicPr>
      <xdr:blipFill>
        <a:blip xmlns:r="http://schemas.openxmlformats.org/officeDocument/2006/relationships" r:embed="rId2" cstate="print"/>
        <a:srcRect/>
        <a:stretch>
          <a:fillRect/>
        </a:stretch>
      </xdr:blipFill>
      <xdr:spPr bwMode="auto">
        <a:xfrm>
          <a:off x="0" y="9525"/>
          <a:ext cx="809625" cy="819150"/>
        </a:xfrm>
        <a:prstGeom prst="rect">
          <a:avLst/>
        </a:prstGeom>
        <a:noFill/>
        <a:ln w="9525">
          <a:noFill/>
          <a:miter lim="800000"/>
          <a:headEnd/>
          <a:tailEnd/>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yulucyguangzhi\Library\Caches\TemporaryItems\Outlook%20Temp\P041396%20-%20Morocc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e_Proj_inputs"/>
    </sheetNames>
    <sheetDataSet>
      <sheetData sheetId="0"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7.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4:A17"/>
  <sheetViews>
    <sheetView workbookViewId="0">
      <selection activeCell="A4" sqref="A4"/>
    </sheetView>
  </sheetViews>
  <sheetFormatPr defaultColWidth="8.85546875" defaultRowHeight="12.75"/>
  <cols>
    <col min="1" max="1" width="83.28515625" customWidth="1"/>
  </cols>
  <sheetData>
    <row r="4" spans="1:1" ht="22.5" customHeight="1">
      <c r="A4" s="6" t="s">
        <v>29</v>
      </c>
    </row>
    <row r="5" spans="1:1" ht="22.5" customHeight="1">
      <c r="A5" s="6" t="s">
        <v>31</v>
      </c>
    </row>
    <row r="6" spans="1:1" ht="38.25" customHeight="1">
      <c r="A6" s="6"/>
    </row>
    <row r="7" spans="1:1" ht="22.5" customHeight="1">
      <c r="A7" s="6" t="s">
        <v>32</v>
      </c>
    </row>
    <row r="8" spans="1:1" ht="37.5" customHeight="1">
      <c r="A8" s="6" t="s">
        <v>33</v>
      </c>
    </row>
    <row r="9" spans="1:1" ht="22.5" customHeight="1">
      <c r="A9" s="6"/>
    </row>
    <row r="10" spans="1:1" ht="22.5" customHeight="1">
      <c r="A10" s="6" t="s">
        <v>30</v>
      </c>
    </row>
    <row r="11" spans="1:1" ht="30.75" customHeight="1">
      <c r="A11" s="6"/>
    </row>
    <row r="12" spans="1:1" ht="22.5" customHeight="1">
      <c r="A12" s="6"/>
    </row>
    <row r="13" spans="1:1" ht="27.75" customHeight="1">
      <c r="A13" s="6"/>
    </row>
    <row r="14" spans="1:1">
      <c r="A14" s="7"/>
    </row>
    <row r="17" spans="1:1">
      <c r="A17" s="8"/>
    </row>
  </sheetData>
  <pageMargins left="0.7" right="0.7" top="0.75" bottom="0.75" header="0.3" footer="0.3"/>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59"/>
  <sheetViews>
    <sheetView topLeftCell="A13" zoomScale="110" zoomScaleNormal="110" zoomScalePageLayoutView="110" workbookViewId="0">
      <selection activeCell="A55" sqref="A55"/>
    </sheetView>
  </sheetViews>
  <sheetFormatPr defaultColWidth="8.85546875" defaultRowHeight="12.75"/>
  <cols>
    <col min="1" max="1" width="12.85546875" customWidth="1"/>
    <col min="2" max="2" width="24" customWidth="1"/>
    <col min="3" max="3" width="12.85546875" customWidth="1"/>
    <col min="4" max="4" width="17.42578125" customWidth="1"/>
    <col min="5" max="5" width="12.85546875" customWidth="1"/>
    <col min="6" max="6" width="14.7109375" customWidth="1"/>
  </cols>
  <sheetData>
    <row r="1" spans="1:6">
      <c r="A1" t="s">
        <v>19</v>
      </c>
    </row>
    <row r="2" spans="1:6">
      <c r="A2" s="1"/>
      <c r="E2" t="s">
        <v>20</v>
      </c>
    </row>
    <row r="3" spans="1:6">
      <c r="E3">
        <v>0</v>
      </c>
    </row>
    <row r="4" spans="1:6">
      <c r="E4">
        <v>1</v>
      </c>
    </row>
    <row r="7" spans="1:6">
      <c r="A7" s="1"/>
    </row>
    <row r="8" spans="1:6">
      <c r="A8" s="2" t="s">
        <v>18</v>
      </c>
    </row>
    <row r="9" spans="1:6">
      <c r="A9" s="2" t="s">
        <v>0</v>
      </c>
      <c r="B9" s="2" t="s">
        <v>13</v>
      </c>
      <c r="C9" s="2" t="s">
        <v>14</v>
      </c>
      <c r="D9" s="2"/>
      <c r="E9" s="2"/>
      <c r="F9" s="9"/>
    </row>
    <row r="10" spans="1:6">
      <c r="A10" t="s">
        <v>24</v>
      </c>
      <c r="C10" t="s">
        <v>1</v>
      </c>
    </row>
    <row r="11" spans="1:6">
      <c r="A11" t="s">
        <v>26</v>
      </c>
      <c r="C11" t="s">
        <v>3</v>
      </c>
    </row>
    <row r="12" spans="1:6">
      <c r="A12" t="s">
        <v>27</v>
      </c>
      <c r="C12" t="s">
        <v>4</v>
      </c>
    </row>
    <row r="13" spans="1:6">
      <c r="A13" t="s">
        <v>28</v>
      </c>
      <c r="C13" t="s">
        <v>11</v>
      </c>
    </row>
    <row r="14" spans="1:6">
      <c r="A14" t="s">
        <v>15</v>
      </c>
      <c r="C14" t="s">
        <v>17</v>
      </c>
    </row>
    <row r="15" spans="1:6">
      <c r="A15" t="s">
        <v>25</v>
      </c>
      <c r="C15" t="s">
        <v>15</v>
      </c>
    </row>
    <row r="16" spans="1:6">
      <c r="B16" t="s">
        <v>48</v>
      </c>
      <c r="C16" t="s">
        <v>10</v>
      </c>
    </row>
    <row r="17" spans="2:3">
      <c r="B17" t="s">
        <v>23</v>
      </c>
      <c r="C17" t="s">
        <v>9</v>
      </c>
    </row>
    <row r="18" spans="2:3">
      <c r="B18" t="s">
        <v>45</v>
      </c>
      <c r="C18" t="s">
        <v>8</v>
      </c>
    </row>
    <row r="19" spans="2:3">
      <c r="B19" t="s">
        <v>46</v>
      </c>
      <c r="C19" t="s">
        <v>16</v>
      </c>
    </row>
    <row r="20" spans="2:3">
      <c r="B20" t="s">
        <v>6</v>
      </c>
      <c r="C20" t="s">
        <v>7</v>
      </c>
    </row>
    <row r="21" spans="2:3">
      <c r="B21" t="s">
        <v>2</v>
      </c>
      <c r="C21" t="s">
        <v>12</v>
      </c>
    </row>
    <row r="22" spans="2:3">
      <c r="B22" t="s">
        <v>47</v>
      </c>
    </row>
    <row r="23" spans="2:3">
      <c r="B23" t="s">
        <v>22</v>
      </c>
    </row>
    <row r="24" spans="2:3">
      <c r="B24" t="s">
        <v>12</v>
      </c>
    </row>
    <row r="36" spans="1:10">
      <c r="E36" s="1"/>
    </row>
    <row r="39" spans="1:10">
      <c r="J39" s="3"/>
    </row>
    <row r="40" spans="1:10">
      <c r="J40" s="5"/>
    </row>
    <row r="41" spans="1:10">
      <c r="E41" s="1"/>
      <c r="J41" s="3"/>
    </row>
    <row r="42" spans="1:10">
      <c r="J42" s="4"/>
    </row>
    <row r="43" spans="1:10">
      <c r="J43" s="4"/>
    </row>
    <row r="44" spans="1:10">
      <c r="J44" s="3"/>
    </row>
    <row r="48" spans="1:10">
      <c r="A48" s="2" t="s">
        <v>39</v>
      </c>
      <c r="B48" s="2" t="s">
        <v>40</v>
      </c>
      <c r="C48" s="2" t="s">
        <v>41</v>
      </c>
      <c r="D48" s="2" t="s">
        <v>42</v>
      </c>
      <c r="E48" s="2" t="s">
        <v>0</v>
      </c>
      <c r="F48" s="2" t="s">
        <v>12</v>
      </c>
    </row>
    <row r="49" spans="1:6">
      <c r="A49" t="s">
        <v>40</v>
      </c>
      <c r="B49" t="s">
        <v>48</v>
      </c>
      <c r="C49" t="s">
        <v>1</v>
      </c>
      <c r="D49" t="s">
        <v>60</v>
      </c>
      <c r="E49" t="s">
        <v>24</v>
      </c>
      <c r="F49" t="s">
        <v>66</v>
      </c>
    </row>
    <row r="50" spans="1:6">
      <c r="A50" t="s">
        <v>41</v>
      </c>
      <c r="B50" t="s">
        <v>50</v>
      </c>
      <c r="C50" t="s">
        <v>4</v>
      </c>
      <c r="D50" t="s">
        <v>59</v>
      </c>
      <c r="E50" t="s">
        <v>65</v>
      </c>
      <c r="F50" t="s">
        <v>67</v>
      </c>
    </row>
    <row r="51" spans="1:6">
      <c r="A51" t="s">
        <v>42</v>
      </c>
      <c r="B51" t="s">
        <v>45</v>
      </c>
      <c r="C51" t="s">
        <v>5</v>
      </c>
      <c r="D51" t="s">
        <v>62</v>
      </c>
      <c r="E51" t="s">
        <v>64</v>
      </c>
      <c r="F51" t="s">
        <v>68</v>
      </c>
    </row>
    <row r="52" spans="1:6">
      <c r="A52" t="s">
        <v>0</v>
      </c>
      <c r="B52" t="s">
        <v>53</v>
      </c>
      <c r="C52" t="s">
        <v>11</v>
      </c>
      <c r="D52" t="s">
        <v>61</v>
      </c>
      <c r="E52" t="s">
        <v>63</v>
      </c>
      <c r="F52" t="s">
        <v>69</v>
      </c>
    </row>
    <row r="53" spans="1:6">
      <c r="A53" t="s">
        <v>12</v>
      </c>
      <c r="B53" t="s">
        <v>51</v>
      </c>
      <c r="C53" t="s">
        <v>44</v>
      </c>
      <c r="D53" t="s">
        <v>58</v>
      </c>
      <c r="E53" t="s">
        <v>25</v>
      </c>
      <c r="F53" t="s">
        <v>70</v>
      </c>
    </row>
    <row r="54" spans="1:6">
      <c r="B54" t="s">
        <v>2</v>
      </c>
      <c r="C54" t="s">
        <v>7</v>
      </c>
      <c r="D54" t="s">
        <v>35</v>
      </c>
      <c r="E54" t="s">
        <v>15</v>
      </c>
      <c r="F54" t="s">
        <v>71</v>
      </c>
    </row>
    <row r="55" spans="1:6">
      <c r="B55" t="s">
        <v>52</v>
      </c>
      <c r="C55" t="s">
        <v>10</v>
      </c>
      <c r="D55" t="s">
        <v>57</v>
      </c>
      <c r="F55" t="s">
        <v>15</v>
      </c>
    </row>
    <row r="56" spans="1:6">
      <c r="B56" t="s">
        <v>54</v>
      </c>
      <c r="C56" t="s">
        <v>55</v>
      </c>
      <c r="D56" t="s">
        <v>49</v>
      </c>
      <c r="F56" t="s">
        <v>12</v>
      </c>
    </row>
    <row r="57" spans="1:6">
      <c r="B57" t="s">
        <v>15</v>
      </c>
      <c r="C57" t="s">
        <v>56</v>
      </c>
      <c r="D57" t="s">
        <v>34</v>
      </c>
    </row>
    <row r="58" spans="1:6">
      <c r="C58" t="s">
        <v>3</v>
      </c>
      <c r="D58" t="s">
        <v>38</v>
      </c>
    </row>
    <row r="59" spans="1:6">
      <c r="C59" t="s">
        <v>15</v>
      </c>
      <c r="D59" t="s">
        <v>15</v>
      </c>
    </row>
  </sheetData>
  <sheetProtection selectLockedCells="1" selectUnlockedCells="1"/>
  <pageMargins left="0.7" right="0.7" top="0.75" bottom="0.75" header="0.3" footer="0.3"/>
  <pageSetup orientation="portrait"/>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36"/>
  <sheetViews>
    <sheetView tabSelected="1" zoomScaleSheetLayoutView="90" workbookViewId="0">
      <selection activeCell="E37" sqref="E37"/>
    </sheetView>
  </sheetViews>
  <sheetFormatPr defaultColWidth="8.85546875" defaultRowHeight="12.75"/>
  <cols>
    <col min="1" max="1" width="3.140625" style="11" customWidth="1"/>
    <col min="2" max="2" width="47.42578125" style="10" customWidth="1"/>
    <col min="3" max="3" width="45.42578125" style="46" customWidth="1"/>
    <col min="4" max="4" width="61.28515625" style="11" customWidth="1"/>
    <col min="5" max="5" width="35.7109375" style="11" customWidth="1"/>
    <col min="6" max="16384" width="8.85546875" style="11"/>
  </cols>
  <sheetData>
    <row r="1" spans="2:4" ht="20.25" customHeight="1">
      <c r="B1" s="174" t="s">
        <v>533</v>
      </c>
      <c r="C1" s="174"/>
      <c r="D1" s="174"/>
    </row>
    <row r="2" spans="2:4" ht="23.25" customHeight="1">
      <c r="B2" s="174"/>
      <c r="C2" s="174"/>
      <c r="D2" s="174"/>
    </row>
    <row r="3" spans="2:4" ht="25.5" customHeight="1">
      <c r="B3" s="175"/>
      <c r="C3" s="175"/>
      <c r="D3" s="175"/>
    </row>
    <row r="4" spans="2:4" ht="15.75">
      <c r="B4" s="177" t="s">
        <v>156</v>
      </c>
      <c r="C4" s="178"/>
      <c r="D4" s="179"/>
    </row>
    <row r="5" spans="2:4" ht="15.75">
      <c r="B5" s="171" t="s">
        <v>133</v>
      </c>
      <c r="C5" s="172"/>
      <c r="D5" s="173"/>
    </row>
    <row r="6" spans="2:4" s="12" customFormat="1" ht="16.5" thickBot="1">
      <c r="B6" s="176"/>
      <c r="C6" s="176"/>
      <c r="D6" s="176"/>
    </row>
    <row r="7" spans="2:4" ht="102" customHeight="1" thickBot="1">
      <c r="B7" s="180" t="s">
        <v>536</v>
      </c>
      <c r="C7" s="181"/>
      <c r="D7" s="182"/>
    </row>
    <row r="8" spans="2:4" ht="24" customHeight="1" thickBot="1">
      <c r="B8" s="184" t="s">
        <v>537</v>
      </c>
      <c r="C8" s="185"/>
      <c r="D8" s="186"/>
    </row>
    <row r="9" spans="2:4" ht="13.5" thickBot="1"/>
    <row r="10" spans="2:4">
      <c r="B10" s="15" t="s">
        <v>520</v>
      </c>
      <c r="C10" s="53" t="s">
        <v>522</v>
      </c>
      <c r="D10" s="16" t="s">
        <v>74</v>
      </c>
    </row>
    <row r="11" spans="2:4" ht="38.25">
      <c r="B11" s="19" t="s">
        <v>43</v>
      </c>
      <c r="C11" s="153" t="s">
        <v>606</v>
      </c>
      <c r="D11" s="20"/>
    </row>
    <row r="12" spans="2:4">
      <c r="B12" s="21" t="s">
        <v>80</v>
      </c>
      <c r="C12" s="50">
        <v>4653</v>
      </c>
      <c r="D12" s="20"/>
    </row>
    <row r="13" spans="2:4">
      <c r="B13" s="21" t="s">
        <v>72</v>
      </c>
      <c r="C13" s="50">
        <v>4596</v>
      </c>
      <c r="D13" s="20"/>
    </row>
    <row r="14" spans="2:4">
      <c r="B14" s="22" t="s">
        <v>81</v>
      </c>
      <c r="C14" s="49" t="s">
        <v>607</v>
      </c>
      <c r="D14" s="20"/>
    </row>
    <row r="15" spans="2:4">
      <c r="B15" s="22" t="s">
        <v>82</v>
      </c>
      <c r="C15" s="49" t="s">
        <v>608</v>
      </c>
      <c r="D15" s="20" t="s">
        <v>83</v>
      </c>
    </row>
    <row r="16" spans="2:4">
      <c r="B16" s="22" t="s">
        <v>37</v>
      </c>
      <c r="C16" s="49" t="s">
        <v>609</v>
      </c>
      <c r="D16" s="20"/>
    </row>
    <row r="17" spans="2:5">
      <c r="B17" s="22" t="s">
        <v>73</v>
      </c>
      <c r="C17" s="49" t="s">
        <v>610</v>
      </c>
      <c r="D17" s="20"/>
    </row>
    <row r="18" spans="2:5">
      <c r="B18" s="22" t="s">
        <v>77</v>
      </c>
      <c r="C18" s="117"/>
      <c r="D18" s="20" t="s">
        <v>79</v>
      </c>
    </row>
    <row r="19" spans="2:5" ht="25.5">
      <c r="B19" s="22" t="s">
        <v>86</v>
      </c>
      <c r="C19" s="116" t="s">
        <v>880</v>
      </c>
      <c r="D19" s="20" t="s">
        <v>84</v>
      </c>
    </row>
    <row r="20" spans="2:5">
      <c r="B20" s="22" t="s">
        <v>528</v>
      </c>
      <c r="C20" s="101">
        <v>5</v>
      </c>
      <c r="D20" s="20" t="s">
        <v>530</v>
      </c>
    </row>
    <row r="21" spans="2:5">
      <c r="B21" s="22" t="s">
        <v>529</v>
      </c>
      <c r="C21" s="154" t="s">
        <v>650</v>
      </c>
      <c r="D21" s="20" t="s">
        <v>530</v>
      </c>
      <c r="E21" s="156"/>
    </row>
    <row r="22" spans="2:5" ht="38.25">
      <c r="B22" s="22" t="s">
        <v>85</v>
      </c>
      <c r="C22" s="154" t="s">
        <v>665</v>
      </c>
      <c r="D22" s="20"/>
    </row>
    <row r="23" spans="2:5">
      <c r="B23" s="22"/>
      <c r="C23" s="18"/>
      <c r="D23" s="20"/>
    </row>
    <row r="24" spans="2:5">
      <c r="B24" s="21" t="s">
        <v>75</v>
      </c>
      <c r="C24" s="117"/>
      <c r="D24" s="20" t="s">
        <v>79</v>
      </c>
    </row>
    <row r="25" spans="2:5">
      <c r="B25" s="22" t="s">
        <v>76</v>
      </c>
      <c r="C25" s="121">
        <v>3544679</v>
      </c>
      <c r="D25" s="20"/>
    </row>
    <row r="26" spans="2:5" s="17" customFormat="1" ht="13.5" thickBot="1">
      <c r="B26" s="23" t="s">
        <v>78</v>
      </c>
      <c r="C26" s="121">
        <v>22000000</v>
      </c>
      <c r="D26" s="24"/>
    </row>
    <row r="27" spans="2:5" ht="13.5" thickBot="1"/>
    <row r="28" spans="2:5" ht="25.5">
      <c r="B28" s="25" t="s">
        <v>523</v>
      </c>
      <c r="C28" s="53" t="s">
        <v>522</v>
      </c>
      <c r="D28" s="124"/>
    </row>
    <row r="29" spans="2:5" ht="105" customHeight="1">
      <c r="B29" s="187" t="s">
        <v>923</v>
      </c>
      <c r="C29" s="188"/>
      <c r="D29" s="189"/>
      <c r="E29" s="157" t="s">
        <v>954</v>
      </c>
    </row>
    <row r="30" spans="2:5" s="17" customFormat="1">
      <c r="B30" s="26" t="s">
        <v>87</v>
      </c>
      <c r="C30" s="47"/>
      <c r="D30" s="150"/>
    </row>
    <row r="31" spans="2:5" s="17" customFormat="1" ht="14.25" thickBot="1">
      <c r="B31" s="183" t="s">
        <v>88</v>
      </c>
      <c r="C31" s="169"/>
      <c r="D31" s="170"/>
    </row>
    <row r="32" spans="2:5" ht="21" customHeight="1" thickBot="1">
      <c r="B32" s="106" t="s">
        <v>542</v>
      </c>
      <c r="C32" s="123">
        <f>SUM(C33:C47)</f>
        <v>20935499</v>
      </c>
      <c r="D32" s="11" t="s">
        <v>36</v>
      </c>
      <c r="E32" s="158">
        <f>SUM(C72,C80,C88,C96,C104)</f>
        <v>1035648.7</v>
      </c>
    </row>
    <row r="33" spans="2:5" ht="25.5">
      <c r="B33" s="105" t="s">
        <v>89</v>
      </c>
      <c r="C33" s="121"/>
      <c r="D33" s="20" t="s">
        <v>36</v>
      </c>
      <c r="E33" s="163"/>
    </row>
    <row r="34" spans="2:5" ht="25.5">
      <c r="B34" s="22" t="s">
        <v>90</v>
      </c>
      <c r="C34" s="122"/>
      <c r="D34" s="20" t="s">
        <v>36</v>
      </c>
    </row>
    <row r="35" spans="2:5" ht="25.5">
      <c r="B35" s="22" t="s">
        <v>91</v>
      </c>
      <c r="C35" s="122"/>
      <c r="D35" s="20" t="s">
        <v>36</v>
      </c>
    </row>
    <row r="36" spans="2:5" ht="25.5">
      <c r="B36" s="22" t="s">
        <v>92</v>
      </c>
      <c r="C36" s="122">
        <v>395420</v>
      </c>
      <c r="D36" s="20" t="s">
        <v>36</v>
      </c>
    </row>
    <row r="37" spans="2:5" ht="25.5">
      <c r="B37" s="22" t="s">
        <v>93</v>
      </c>
      <c r="C37" s="122">
        <v>65300</v>
      </c>
      <c r="D37" s="20" t="s">
        <v>36</v>
      </c>
    </row>
    <row r="38" spans="2:5">
      <c r="B38" s="22" t="s">
        <v>94</v>
      </c>
      <c r="C38" s="122"/>
      <c r="D38" s="20" t="s">
        <v>36</v>
      </c>
    </row>
    <row r="39" spans="2:5" ht="25.5">
      <c r="B39" s="22" t="s">
        <v>95</v>
      </c>
      <c r="C39" s="122"/>
      <c r="D39" s="20" t="s">
        <v>36</v>
      </c>
    </row>
    <row r="40" spans="2:5" ht="25.5">
      <c r="B40" s="22" t="s">
        <v>96</v>
      </c>
      <c r="C40" s="122">
        <v>149957</v>
      </c>
      <c r="D40" s="20" t="s">
        <v>36</v>
      </c>
    </row>
    <row r="41" spans="2:5" ht="25.5">
      <c r="B41" s="22" t="s">
        <v>97</v>
      </c>
      <c r="C41" s="122"/>
      <c r="D41" s="20" t="s">
        <v>36</v>
      </c>
    </row>
    <row r="42" spans="2:5">
      <c r="B42" s="22" t="s">
        <v>98</v>
      </c>
      <c r="C42" s="122"/>
      <c r="D42" s="20" t="s">
        <v>36</v>
      </c>
    </row>
    <row r="43" spans="2:5" ht="25.5">
      <c r="B43" s="22" t="s">
        <v>99</v>
      </c>
      <c r="C43" s="122">
        <v>10551435</v>
      </c>
      <c r="D43" s="20" t="s">
        <v>36</v>
      </c>
    </row>
    <row r="44" spans="2:5">
      <c r="B44" s="22" t="s">
        <v>100</v>
      </c>
      <c r="C44" s="122"/>
      <c r="D44" s="20" t="s">
        <v>36</v>
      </c>
    </row>
    <row r="45" spans="2:5" ht="38.25">
      <c r="B45" s="22" t="s">
        <v>101</v>
      </c>
      <c r="C45" s="122"/>
      <c r="D45" s="20" t="s">
        <v>36</v>
      </c>
    </row>
    <row r="46" spans="2:5" ht="25.5">
      <c r="B46" s="22" t="s">
        <v>102</v>
      </c>
      <c r="C46" s="122">
        <v>9773387</v>
      </c>
      <c r="D46" s="20" t="s">
        <v>36</v>
      </c>
    </row>
    <row r="47" spans="2:5" ht="25.5">
      <c r="B47" s="22" t="s">
        <v>103</v>
      </c>
      <c r="C47" s="122"/>
      <c r="D47" s="20" t="s">
        <v>36</v>
      </c>
    </row>
    <row r="48" spans="2:5" ht="25.5" customHeight="1" thickBot="1">
      <c r="B48" s="168" t="s">
        <v>104</v>
      </c>
      <c r="C48" s="169"/>
      <c r="D48" s="170"/>
    </row>
    <row r="49" spans="2:4" ht="21" customHeight="1" thickBot="1">
      <c r="B49" s="106" t="s">
        <v>542</v>
      </c>
      <c r="C49" s="123">
        <f>SUM(C50:C61)</f>
        <v>2016835</v>
      </c>
      <c r="D49" s="11" t="s">
        <v>36</v>
      </c>
    </row>
    <row r="50" spans="2:4">
      <c r="B50" s="22" t="s">
        <v>105</v>
      </c>
      <c r="C50" s="122"/>
      <c r="D50" s="20" t="s">
        <v>36</v>
      </c>
    </row>
    <row r="51" spans="2:4">
      <c r="B51" s="22" t="s">
        <v>106</v>
      </c>
      <c r="C51" s="122"/>
      <c r="D51" s="20" t="s">
        <v>36</v>
      </c>
    </row>
    <row r="52" spans="2:4">
      <c r="B52" s="22" t="s">
        <v>107</v>
      </c>
      <c r="C52" s="122"/>
      <c r="D52" s="20" t="s">
        <v>36</v>
      </c>
    </row>
    <row r="53" spans="2:4">
      <c r="B53" s="22" t="s">
        <v>108</v>
      </c>
      <c r="C53" s="122"/>
      <c r="D53" s="20" t="s">
        <v>36</v>
      </c>
    </row>
    <row r="54" spans="2:4">
      <c r="B54" s="22" t="s">
        <v>109</v>
      </c>
      <c r="C54" s="122"/>
      <c r="D54" s="20" t="s">
        <v>36</v>
      </c>
    </row>
    <row r="55" spans="2:4">
      <c r="B55" s="22" t="s">
        <v>110</v>
      </c>
      <c r="C55" s="122"/>
      <c r="D55" s="20" t="s">
        <v>36</v>
      </c>
    </row>
    <row r="56" spans="2:4">
      <c r="B56" s="22" t="s">
        <v>111</v>
      </c>
      <c r="C56" s="122">
        <v>1035645</v>
      </c>
      <c r="D56" s="20" t="s">
        <v>36</v>
      </c>
    </row>
    <row r="57" spans="2:4">
      <c r="B57" s="22" t="s">
        <v>112</v>
      </c>
      <c r="C57" s="122"/>
      <c r="D57" s="20" t="s">
        <v>36</v>
      </c>
    </row>
    <row r="58" spans="2:4" ht="25.5">
      <c r="B58" s="22" t="s">
        <v>113</v>
      </c>
      <c r="C58" s="122"/>
      <c r="D58" s="20" t="s">
        <v>36</v>
      </c>
    </row>
    <row r="59" spans="2:4">
      <c r="B59" s="22" t="s">
        <v>114</v>
      </c>
      <c r="C59" s="122"/>
      <c r="D59" s="20" t="s">
        <v>36</v>
      </c>
    </row>
    <row r="60" spans="2:4">
      <c r="B60" s="22" t="s">
        <v>115</v>
      </c>
      <c r="C60" s="122">
        <v>981190</v>
      </c>
      <c r="D60" s="20" t="s">
        <v>36</v>
      </c>
    </row>
    <row r="61" spans="2:4">
      <c r="B61" s="22" t="s">
        <v>116</v>
      </c>
      <c r="C61" s="122"/>
      <c r="D61" s="20" t="s">
        <v>36</v>
      </c>
    </row>
    <row r="62" spans="2:4" ht="25.5" customHeight="1" thickBot="1">
      <c r="B62" s="168" t="s">
        <v>117</v>
      </c>
      <c r="C62" s="169"/>
      <c r="D62" s="170"/>
    </row>
    <row r="63" spans="2:4" ht="21" customHeight="1" thickBot="1">
      <c r="B63" s="115" t="s">
        <v>542</v>
      </c>
      <c r="C63" s="125" t="s">
        <v>650</v>
      </c>
      <c r="D63" s="11" t="s">
        <v>36</v>
      </c>
    </row>
    <row r="64" spans="2:4">
      <c r="B64" s="22" t="s">
        <v>118</v>
      </c>
      <c r="C64" s="50"/>
      <c r="D64" s="20" t="s">
        <v>36</v>
      </c>
    </row>
    <row r="65" spans="2:4">
      <c r="B65" s="22" t="s">
        <v>119</v>
      </c>
      <c r="C65" s="50"/>
      <c r="D65" s="20" t="s">
        <v>36</v>
      </c>
    </row>
    <row r="66" spans="2:4" ht="13.5" thickBot="1">
      <c r="B66" s="23" t="s">
        <v>543</v>
      </c>
      <c r="C66" s="51"/>
      <c r="D66" s="27" t="s">
        <v>36</v>
      </c>
    </row>
    <row r="67" spans="2:4" ht="13.5" thickBot="1">
      <c r="C67" s="52"/>
    </row>
    <row r="68" spans="2:4" ht="63.75">
      <c r="B68" s="25" t="s">
        <v>604</v>
      </c>
      <c r="C68" s="103" t="s">
        <v>522</v>
      </c>
      <c r="D68" s="28"/>
    </row>
    <row r="69" spans="2:4">
      <c r="B69" s="26" t="s">
        <v>129</v>
      </c>
      <c r="C69" s="54"/>
      <c r="D69" s="20"/>
    </row>
    <row r="70" spans="2:4" ht="38.25">
      <c r="B70" s="29" t="s">
        <v>128</v>
      </c>
      <c r="C70" s="155" t="s">
        <v>625</v>
      </c>
      <c r="D70" s="20"/>
    </row>
    <row r="71" spans="2:4">
      <c r="B71" s="29" t="s">
        <v>120</v>
      </c>
      <c r="C71" s="18">
        <v>0</v>
      </c>
      <c r="D71" s="30" t="s">
        <v>21</v>
      </c>
    </row>
    <row r="72" spans="2:4">
      <c r="B72" s="29" t="s">
        <v>121</v>
      </c>
      <c r="C72" s="122">
        <f>'Objective 1. Section II-1'!C22</f>
        <v>680776</v>
      </c>
      <c r="D72" s="30" t="s">
        <v>531</v>
      </c>
    </row>
    <row r="73" spans="2:4" ht="25.5">
      <c r="B73" s="29" t="s">
        <v>123</v>
      </c>
      <c r="C73" s="50" t="s">
        <v>924</v>
      </c>
      <c r="D73" s="30" t="s">
        <v>612</v>
      </c>
    </row>
    <row r="74" spans="2:4">
      <c r="B74" s="29" t="s">
        <v>125</v>
      </c>
      <c r="C74" s="50" t="s">
        <v>650</v>
      </c>
      <c r="D74" s="30" t="s">
        <v>126</v>
      </c>
    </row>
    <row r="75" spans="2:4" ht="153.75" thickBot="1">
      <c r="B75" s="31" t="s">
        <v>127</v>
      </c>
      <c r="C75" s="32">
        <v>5</v>
      </c>
      <c r="D75" s="33" t="s">
        <v>526</v>
      </c>
    </row>
    <row r="76" spans="2:4" ht="66.75" customHeight="1" thickBot="1">
      <c r="C76" s="151" t="s">
        <v>953</v>
      </c>
    </row>
    <row r="77" spans="2:4">
      <c r="B77" s="34" t="s">
        <v>130</v>
      </c>
      <c r="C77" s="55"/>
      <c r="D77" s="35"/>
    </row>
    <row r="78" spans="2:4" ht="25.5">
      <c r="B78" s="29" t="s">
        <v>128</v>
      </c>
      <c r="C78" s="155" t="s">
        <v>624</v>
      </c>
      <c r="D78" s="20"/>
    </row>
    <row r="79" spans="2:4">
      <c r="B79" s="29" t="s">
        <v>120</v>
      </c>
      <c r="C79" s="18">
        <v>0</v>
      </c>
      <c r="D79" s="30" t="s">
        <v>21</v>
      </c>
    </row>
    <row r="80" spans="2:4">
      <c r="B80" s="29" t="s">
        <v>121</v>
      </c>
      <c r="C80" s="122">
        <f>'Objective 1. Section II-2'!C22</f>
        <v>30667</v>
      </c>
      <c r="D80" s="30" t="s">
        <v>122</v>
      </c>
    </row>
    <row r="81" spans="2:4" ht="25.5">
      <c r="B81" s="29" t="s">
        <v>123</v>
      </c>
      <c r="C81" s="50" t="s">
        <v>925</v>
      </c>
      <c r="D81" s="30" t="s">
        <v>124</v>
      </c>
    </row>
    <row r="82" spans="2:4">
      <c r="B82" s="29" t="s">
        <v>125</v>
      </c>
      <c r="C82" s="50" t="s">
        <v>650</v>
      </c>
      <c r="D82" s="30" t="s">
        <v>126</v>
      </c>
    </row>
    <row r="83" spans="2:4" ht="153.75" thickBot="1">
      <c r="B83" s="31" t="s">
        <v>127</v>
      </c>
      <c r="C83" s="32">
        <v>5</v>
      </c>
      <c r="D83" s="33" t="s">
        <v>526</v>
      </c>
    </row>
    <row r="84" spans="2:4" ht="13.5" thickBot="1"/>
    <row r="85" spans="2:4">
      <c r="B85" s="34" t="s">
        <v>131</v>
      </c>
      <c r="C85" s="55"/>
      <c r="D85" s="35"/>
    </row>
    <row r="86" spans="2:4">
      <c r="B86" s="29" t="s">
        <v>128</v>
      </c>
      <c r="C86" s="50" t="s">
        <v>626</v>
      </c>
      <c r="D86" s="20"/>
    </row>
    <row r="87" spans="2:4">
      <c r="B87" s="29" t="s">
        <v>120</v>
      </c>
      <c r="C87" s="18">
        <v>0</v>
      </c>
      <c r="D87" s="30" t="s">
        <v>21</v>
      </c>
    </row>
    <row r="88" spans="2:4">
      <c r="B88" s="29" t="s">
        <v>121</v>
      </c>
      <c r="C88" s="122">
        <f>'Objective 1. Section II-3'!C22</f>
        <v>5000</v>
      </c>
      <c r="D88" s="30" t="s">
        <v>122</v>
      </c>
    </row>
    <row r="89" spans="2:4" ht="25.5">
      <c r="B89" s="29" t="s">
        <v>123</v>
      </c>
      <c r="C89" s="50" t="s">
        <v>927</v>
      </c>
      <c r="D89" s="30" t="s">
        <v>124</v>
      </c>
    </row>
    <row r="90" spans="2:4">
      <c r="B90" s="29" t="s">
        <v>125</v>
      </c>
      <c r="C90" s="50" t="s">
        <v>650</v>
      </c>
      <c r="D90" s="30" t="s">
        <v>126</v>
      </c>
    </row>
    <row r="91" spans="2:4" ht="153.75" thickBot="1">
      <c r="B91" s="31" t="s">
        <v>127</v>
      </c>
      <c r="C91" s="32">
        <v>5</v>
      </c>
      <c r="D91" s="33" t="s">
        <v>526</v>
      </c>
    </row>
    <row r="92" spans="2:4" ht="13.5" thickBot="1"/>
    <row r="93" spans="2:4">
      <c r="B93" s="34" t="s">
        <v>132</v>
      </c>
      <c r="C93" s="55"/>
      <c r="D93" s="35"/>
    </row>
    <row r="94" spans="2:4">
      <c r="B94" s="29" t="s">
        <v>128</v>
      </c>
      <c r="C94" s="50" t="s">
        <v>627</v>
      </c>
      <c r="D94" s="20"/>
    </row>
    <row r="95" spans="2:4">
      <c r="B95" s="29" t="s">
        <v>120</v>
      </c>
      <c r="C95" s="18">
        <v>0</v>
      </c>
      <c r="D95" s="30" t="s">
        <v>21</v>
      </c>
    </row>
    <row r="96" spans="2:4">
      <c r="B96" s="29" t="s">
        <v>121</v>
      </c>
      <c r="C96" s="122">
        <f>'Objective 1. Section II-4'!C22</f>
        <v>220162</v>
      </c>
      <c r="D96" s="30" t="s">
        <v>122</v>
      </c>
    </row>
    <row r="97" spans="1:4" ht="25.5">
      <c r="B97" s="29" t="s">
        <v>123</v>
      </c>
      <c r="C97" s="50" t="s">
        <v>926</v>
      </c>
      <c r="D97" s="30" t="s">
        <v>124</v>
      </c>
    </row>
    <row r="98" spans="1:4">
      <c r="B98" s="29" t="s">
        <v>125</v>
      </c>
      <c r="C98" s="50" t="s">
        <v>650</v>
      </c>
      <c r="D98" s="30" t="s">
        <v>126</v>
      </c>
    </row>
    <row r="99" spans="1:4" ht="153.75" thickBot="1">
      <c r="B99" s="31" t="s">
        <v>127</v>
      </c>
      <c r="C99" s="32">
        <v>5</v>
      </c>
      <c r="D99" s="33" t="s">
        <v>526</v>
      </c>
    </row>
    <row r="100" spans="1:4" ht="13.5" thickBot="1"/>
    <row r="101" spans="1:4">
      <c r="B101" s="34" t="s">
        <v>622</v>
      </c>
      <c r="C101" s="55"/>
      <c r="D101" s="35"/>
    </row>
    <row r="102" spans="1:4">
      <c r="B102" s="29" t="s">
        <v>128</v>
      </c>
      <c r="C102" s="50" t="s">
        <v>628</v>
      </c>
      <c r="D102" s="20"/>
    </row>
    <row r="103" spans="1:4">
      <c r="B103" s="29" t="s">
        <v>120</v>
      </c>
      <c r="C103" s="18">
        <v>0</v>
      </c>
      <c r="D103" s="30" t="s">
        <v>21</v>
      </c>
    </row>
    <row r="104" spans="1:4">
      <c r="B104" s="29" t="s">
        <v>121</v>
      </c>
      <c r="C104" s="122">
        <f>'Objective 1. Section II-5'!C22</f>
        <v>99043.7</v>
      </c>
      <c r="D104" s="30" t="s">
        <v>122</v>
      </c>
    </row>
    <row r="105" spans="1:4" ht="25.5">
      <c r="B105" s="29" t="s">
        <v>123</v>
      </c>
      <c r="C105" s="50" t="s">
        <v>611</v>
      </c>
      <c r="D105" s="30" t="s">
        <v>124</v>
      </c>
    </row>
    <row r="106" spans="1:4">
      <c r="B106" s="29" t="s">
        <v>125</v>
      </c>
      <c r="C106" s="50" t="s">
        <v>650</v>
      </c>
      <c r="D106" s="30" t="s">
        <v>126</v>
      </c>
    </row>
    <row r="107" spans="1:4" ht="153.75" thickBot="1">
      <c r="B107" s="31" t="s">
        <v>127</v>
      </c>
      <c r="C107" s="32">
        <v>5</v>
      </c>
      <c r="D107" s="33" t="s">
        <v>526</v>
      </c>
    </row>
    <row r="108" spans="1:4">
      <c r="A108" s="10"/>
      <c r="C108" s="10"/>
      <c r="D108" s="10"/>
    </row>
    <row r="109" spans="1:4">
      <c r="A109" s="10"/>
      <c r="C109" s="10"/>
      <c r="D109" s="10"/>
    </row>
    <row r="110" spans="1:4">
      <c r="A110" s="10"/>
      <c r="C110" s="10"/>
      <c r="D110" s="10"/>
    </row>
    <row r="111" spans="1:4">
      <c r="A111" s="10"/>
      <c r="C111" s="10"/>
      <c r="D111" s="10"/>
    </row>
    <row r="112" spans="1:4">
      <c r="A112" s="10"/>
      <c r="C112" s="10"/>
      <c r="D112" s="10"/>
    </row>
    <row r="113" spans="1:4">
      <c r="A113" s="10"/>
      <c r="C113" s="10"/>
      <c r="D113" s="10"/>
    </row>
    <row r="114" spans="1:4">
      <c r="A114" s="10"/>
      <c r="C114" s="10"/>
      <c r="D114" s="10"/>
    </row>
    <row r="115" spans="1:4">
      <c r="A115" s="10"/>
      <c r="C115" s="10"/>
      <c r="D115" s="10"/>
    </row>
    <row r="116" spans="1:4">
      <c r="A116" s="10"/>
      <c r="C116" s="10"/>
      <c r="D116" s="10"/>
    </row>
    <row r="117" spans="1:4">
      <c r="A117" s="10"/>
      <c r="C117" s="10"/>
      <c r="D117" s="10"/>
    </row>
    <row r="118" spans="1:4">
      <c r="A118" s="10"/>
      <c r="C118" s="10"/>
      <c r="D118" s="10"/>
    </row>
    <row r="119" spans="1:4">
      <c r="A119" s="10"/>
      <c r="C119" s="10"/>
      <c r="D119" s="10"/>
    </row>
    <row r="120" spans="1:4">
      <c r="A120" s="10"/>
      <c r="C120" s="10"/>
      <c r="D120" s="10"/>
    </row>
    <row r="121" spans="1:4">
      <c r="A121" s="10"/>
      <c r="C121" s="10"/>
      <c r="D121" s="10"/>
    </row>
    <row r="122" spans="1:4">
      <c r="A122" s="10"/>
      <c r="C122" s="10"/>
      <c r="D122" s="10"/>
    </row>
    <row r="123" spans="1:4">
      <c r="A123" s="10"/>
      <c r="C123" s="10"/>
      <c r="D123" s="10"/>
    </row>
    <row r="124" spans="1:4">
      <c r="A124" s="10"/>
      <c r="C124" s="10"/>
      <c r="D124" s="10"/>
    </row>
    <row r="125" spans="1:4">
      <c r="A125" s="10"/>
      <c r="C125" s="10"/>
      <c r="D125" s="10"/>
    </row>
    <row r="126" spans="1:4">
      <c r="A126" s="10"/>
      <c r="C126" s="10"/>
      <c r="D126" s="10"/>
    </row>
    <row r="127" spans="1:4">
      <c r="A127" s="10"/>
      <c r="C127" s="10"/>
      <c r="D127" s="10"/>
    </row>
    <row r="128" spans="1:4">
      <c r="A128" s="10"/>
      <c r="C128" s="10"/>
      <c r="D128" s="10"/>
    </row>
    <row r="129" spans="1:4">
      <c r="A129" s="10"/>
      <c r="C129" s="10"/>
      <c r="D129" s="10"/>
    </row>
    <row r="130" spans="1:4">
      <c r="A130" s="10"/>
      <c r="C130" s="10"/>
      <c r="D130" s="10"/>
    </row>
    <row r="131" spans="1:4">
      <c r="A131" s="10"/>
      <c r="C131" s="10"/>
      <c r="D131" s="10"/>
    </row>
    <row r="132" spans="1:4">
      <c r="A132" s="10"/>
      <c r="C132" s="10"/>
      <c r="D132" s="10"/>
    </row>
    <row r="133" spans="1:4">
      <c r="A133" s="10"/>
      <c r="C133" s="10"/>
      <c r="D133" s="10"/>
    </row>
    <row r="134" spans="1:4">
      <c r="A134" s="10"/>
      <c r="C134" s="10"/>
      <c r="D134" s="10"/>
    </row>
    <row r="135" spans="1:4">
      <c r="A135" s="10"/>
      <c r="C135" s="10"/>
      <c r="D135" s="10"/>
    </row>
    <row r="136" spans="1:4">
      <c r="A136" s="10"/>
      <c r="C136" s="10"/>
      <c r="D136" s="10"/>
    </row>
  </sheetData>
  <mergeCells count="10">
    <mergeCell ref="B48:D48"/>
    <mergeCell ref="B62:D62"/>
    <mergeCell ref="B5:D5"/>
    <mergeCell ref="B1:D3"/>
    <mergeCell ref="B6:D6"/>
    <mergeCell ref="B4:D4"/>
    <mergeCell ref="B7:D7"/>
    <mergeCell ref="B31:D31"/>
    <mergeCell ref="B8:D8"/>
    <mergeCell ref="B29:D29"/>
  </mergeCells>
  <conditionalFormatting sqref="C79 C71 C87 C95">
    <cfRule type="colorScale" priority="5">
      <colorScale>
        <cfvo type="num" val="0"/>
        <cfvo type="num" val="1"/>
        <color theme="9" tint="0.79998168889431442"/>
        <color theme="0" tint="-9.9978637043366805E-2"/>
      </colorScale>
    </cfRule>
  </conditionalFormatting>
  <conditionalFormatting sqref="C103">
    <cfRule type="colorScale" priority="1">
      <colorScale>
        <cfvo type="num" val="0"/>
        <cfvo type="num" val="1"/>
        <color theme="9" tint="0.79998168889431442"/>
        <color theme="0" tint="-9.9978637043366805E-2"/>
      </colorScale>
    </cfRule>
  </conditionalFormatting>
  <dataValidations count="6">
    <dataValidation type="list" showInputMessage="1" showErrorMessage="1" sqref="HQ30:HQ31">
      <formula1>"0,1,2,3,4,5"</formula1>
    </dataValidation>
    <dataValidation type="list" allowBlank="1" showInputMessage="1" showErrorMessage="1" sqref="HQ18:HQ23">
      <formula1>"0,1"</formula1>
    </dataValidation>
    <dataValidation type="list" allowBlank="1" showInputMessage="1" showErrorMessage="1" sqref="C71 C95 C87 C79 C103">
      <formula1>"1,0"</formula1>
    </dataValidation>
    <dataValidation type="list" showInputMessage="1" showErrorMessage="1" sqref="C91">
      <formula1>"0,1,2,3,4,5,6"</formula1>
    </dataValidation>
    <dataValidation type="list" showInputMessage="1" showErrorMessage="1" sqref="C75 C99 C83 C107">
      <formula1>"1,2,3,4,5,6"</formula1>
    </dataValidation>
    <dataValidation type="list" allowBlank="1" showInputMessage="1" showErrorMessage="1" sqref="C17">
      <formula1>"AFR, EAP, ECA, LCR, MENA, SAR"</formula1>
    </dataValidation>
  </dataValidations>
  <pageMargins left="0.7" right="0.7" top="0.75" bottom="0.75" header="0.3" footer="0.3"/>
  <pageSetup scale="60" orientation="portrait"/>
  <drawing r:id="rId1"/>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E433"/>
  <sheetViews>
    <sheetView topLeftCell="A209" zoomScaleSheetLayoutView="100" workbookViewId="0">
      <selection activeCell="C214" sqref="C214"/>
    </sheetView>
  </sheetViews>
  <sheetFormatPr defaultColWidth="8.85546875" defaultRowHeight="12.75"/>
  <cols>
    <col min="1" max="1" width="3.140625" style="11" customWidth="1"/>
    <col min="2" max="2" width="77.42578125" style="10" customWidth="1"/>
    <col min="3" max="3" width="26.85546875" style="46" customWidth="1"/>
    <col min="4" max="4" width="61.28515625" style="11" customWidth="1"/>
    <col min="5" max="5" width="29.85546875" style="11" customWidth="1"/>
    <col min="6" max="16384" width="8.85546875" style="11"/>
  </cols>
  <sheetData>
    <row r="1" spans="2:5" ht="20.25" customHeight="1">
      <c r="B1" s="174" t="s">
        <v>534</v>
      </c>
      <c r="C1" s="174"/>
      <c r="D1" s="174"/>
    </row>
    <row r="2" spans="2:5" ht="23.25" customHeight="1">
      <c r="B2" s="174"/>
      <c r="C2" s="174"/>
      <c r="D2" s="174"/>
    </row>
    <row r="3" spans="2:5" ht="23.25" customHeight="1">
      <c r="B3" s="175"/>
      <c r="C3" s="175"/>
      <c r="D3" s="175"/>
    </row>
    <row r="4" spans="2:5" ht="15.75">
      <c r="B4" s="177" t="s">
        <v>156</v>
      </c>
      <c r="C4" s="178"/>
      <c r="D4" s="179"/>
    </row>
    <row r="5" spans="2:5" ht="16.5" customHeight="1">
      <c r="B5" s="171" t="s">
        <v>134</v>
      </c>
      <c r="C5" s="172"/>
      <c r="D5" s="173"/>
    </row>
    <row r="6" spans="2:5" s="12" customFormat="1" ht="13.5" thickBot="1">
      <c r="B6" s="216"/>
      <c r="C6" s="216"/>
      <c r="D6" s="216"/>
    </row>
    <row r="7" spans="2:5" ht="113.25" customHeight="1" thickBot="1">
      <c r="B7" s="217" t="s">
        <v>553</v>
      </c>
      <c r="C7" s="218"/>
      <c r="D7" s="219"/>
    </row>
    <row r="8" spans="2:5" ht="24" customHeight="1" thickBot="1">
      <c r="B8" s="184" t="s">
        <v>537</v>
      </c>
      <c r="C8" s="185"/>
      <c r="D8" s="186"/>
    </row>
    <row r="9" spans="2:5" ht="13.5" thickBot="1"/>
    <row r="10" spans="2:5" ht="25.5">
      <c r="B10" s="36" t="s">
        <v>173</v>
      </c>
      <c r="C10" s="53" t="s">
        <v>522</v>
      </c>
      <c r="D10" s="37" t="s">
        <v>74</v>
      </c>
    </row>
    <row r="11" spans="2:5">
      <c r="B11" s="38"/>
      <c r="C11" s="47"/>
      <c r="D11" s="20"/>
    </row>
    <row r="12" spans="2:5" ht="38.25">
      <c r="B12" s="29" t="s">
        <v>135</v>
      </c>
      <c r="C12" s="159" t="s">
        <v>631</v>
      </c>
      <c r="D12" s="20"/>
      <c r="E12" s="164"/>
    </row>
    <row r="13" spans="2:5">
      <c r="B13" s="29" t="s">
        <v>136</v>
      </c>
      <c r="C13" s="159" t="s">
        <v>613</v>
      </c>
      <c r="D13" s="20" t="s">
        <v>79</v>
      </c>
    </row>
    <row r="14" spans="2:5">
      <c r="B14" s="29" t="s">
        <v>137</v>
      </c>
      <c r="C14" s="159" t="s">
        <v>629</v>
      </c>
      <c r="D14" s="20"/>
    </row>
    <row r="15" spans="2:5">
      <c r="B15" s="29" t="s">
        <v>138</v>
      </c>
      <c r="C15" s="159">
        <v>315933</v>
      </c>
      <c r="D15" s="20"/>
    </row>
    <row r="16" spans="2:5" ht="38.25">
      <c r="B16" s="41" t="s">
        <v>155</v>
      </c>
      <c r="C16" s="159">
        <v>3</v>
      </c>
      <c r="D16" s="39" t="s">
        <v>538</v>
      </c>
    </row>
    <row r="17" spans="2:4">
      <c r="B17" s="29" t="s">
        <v>37</v>
      </c>
      <c r="C17" s="159" t="s">
        <v>609</v>
      </c>
      <c r="D17" s="20"/>
    </row>
    <row r="18" spans="2:4" ht="25.5">
      <c r="B18" s="29" t="s">
        <v>139</v>
      </c>
      <c r="C18" s="159" t="s">
        <v>614</v>
      </c>
      <c r="D18" s="20"/>
    </row>
    <row r="19" spans="2:4">
      <c r="B19" s="29" t="s">
        <v>140</v>
      </c>
      <c r="C19" s="160">
        <v>2001</v>
      </c>
      <c r="D19" s="20"/>
    </row>
    <row r="20" spans="2:4" ht="63" customHeight="1">
      <c r="B20" s="41" t="s">
        <v>153</v>
      </c>
      <c r="C20" s="159">
        <v>1</v>
      </c>
      <c r="D20" s="39" t="s">
        <v>524</v>
      </c>
    </row>
    <row r="21" spans="2:4" ht="38.25">
      <c r="B21" s="29" t="s">
        <v>141</v>
      </c>
      <c r="C21" s="159" t="s">
        <v>615</v>
      </c>
      <c r="D21" s="20"/>
    </row>
    <row r="22" spans="2:4">
      <c r="B22" s="29" t="s">
        <v>142</v>
      </c>
      <c r="C22" s="159">
        <v>680776</v>
      </c>
      <c r="D22" s="20"/>
    </row>
    <row r="23" spans="2:4">
      <c r="B23" s="29" t="s">
        <v>147</v>
      </c>
      <c r="C23" s="159">
        <v>50</v>
      </c>
      <c r="D23" s="20"/>
    </row>
    <row r="24" spans="2:4">
      <c r="B24" s="29" t="s">
        <v>148</v>
      </c>
      <c r="C24" s="159">
        <v>5</v>
      </c>
      <c r="D24" s="20"/>
    </row>
    <row r="25" spans="2:4" ht="12.75" customHeight="1">
      <c r="B25" s="29" t="s">
        <v>149</v>
      </c>
      <c r="C25" s="159">
        <v>62794</v>
      </c>
      <c r="D25" s="20"/>
    </row>
    <row r="26" spans="2:4" ht="12.75" customHeight="1">
      <c r="B26" s="29" t="s">
        <v>150</v>
      </c>
      <c r="C26" s="159">
        <v>5218210</v>
      </c>
      <c r="D26" s="20"/>
    </row>
    <row r="27" spans="2:4" ht="63.75">
      <c r="B27" s="29" t="s">
        <v>143</v>
      </c>
      <c r="C27" s="159" t="s">
        <v>619</v>
      </c>
      <c r="D27" s="20"/>
    </row>
    <row r="28" spans="2:4">
      <c r="B28" s="29" t="s">
        <v>532</v>
      </c>
      <c r="C28" s="159"/>
      <c r="D28" s="20"/>
    </row>
    <row r="29" spans="2:4" ht="25.5">
      <c r="B29" s="29" t="s">
        <v>144</v>
      </c>
      <c r="C29" s="159" t="s">
        <v>620</v>
      </c>
      <c r="D29" s="20"/>
    </row>
    <row r="30" spans="2:4" ht="25.5">
      <c r="B30" s="29" t="s">
        <v>145</v>
      </c>
      <c r="C30" s="159" t="s">
        <v>621</v>
      </c>
      <c r="D30" s="20"/>
    </row>
    <row r="31" spans="2:4">
      <c r="B31" s="29" t="s">
        <v>146</v>
      </c>
      <c r="C31" s="159">
        <v>4</v>
      </c>
      <c r="D31" s="20"/>
    </row>
    <row r="32" spans="2:4" ht="114.75">
      <c r="B32" s="41" t="s">
        <v>154</v>
      </c>
      <c r="C32" s="44">
        <v>2</v>
      </c>
      <c r="D32" s="42" t="s">
        <v>666</v>
      </c>
    </row>
    <row r="33" spans="2:4" ht="14.25" customHeight="1" thickBot="1">
      <c r="D33" s="11" t="s">
        <v>151</v>
      </c>
    </row>
    <row r="34" spans="2:4" ht="32.25" customHeight="1">
      <c r="B34" s="45" t="s">
        <v>157</v>
      </c>
      <c r="C34" s="102" t="s">
        <v>522</v>
      </c>
      <c r="D34" s="61"/>
    </row>
    <row r="35" spans="2:4" ht="38.25" customHeight="1">
      <c r="B35" s="29"/>
      <c r="C35" s="44"/>
      <c r="D35" s="30"/>
    </row>
    <row r="36" spans="2:4" ht="12.75" customHeight="1">
      <c r="B36" s="62" t="s">
        <v>552</v>
      </c>
      <c r="C36" s="44" t="s">
        <v>650</v>
      </c>
      <c r="D36" s="63"/>
    </row>
    <row r="37" spans="2:4">
      <c r="B37" s="29" t="s">
        <v>161</v>
      </c>
      <c r="C37" s="44"/>
      <c r="D37" s="63"/>
    </row>
    <row r="38" spans="2:4">
      <c r="B38" s="29" t="s">
        <v>158</v>
      </c>
      <c r="C38" s="44"/>
      <c r="D38" s="63"/>
    </row>
    <row r="39" spans="2:4">
      <c r="B39" s="29" t="s">
        <v>159</v>
      </c>
      <c r="C39" s="44"/>
      <c r="D39" s="63"/>
    </row>
    <row r="40" spans="2:4">
      <c r="B40" s="29" t="s">
        <v>160</v>
      </c>
      <c r="C40" s="44"/>
      <c r="D40" s="63"/>
    </row>
    <row r="41" spans="2:4">
      <c r="B41" s="29"/>
      <c r="C41" s="44"/>
      <c r="D41" s="63"/>
    </row>
    <row r="42" spans="2:4">
      <c r="B42" s="29" t="s">
        <v>163</v>
      </c>
      <c r="C42" s="44"/>
      <c r="D42" s="63" t="s">
        <v>164</v>
      </c>
    </row>
    <row r="43" spans="2:4">
      <c r="B43" s="29" t="s">
        <v>162</v>
      </c>
      <c r="C43" s="44"/>
      <c r="D43" s="63"/>
    </row>
    <row r="44" spans="2:4">
      <c r="B44" s="29"/>
      <c r="C44" s="44"/>
      <c r="D44" s="63"/>
    </row>
    <row r="45" spans="2:4">
      <c r="B45" s="62" t="s">
        <v>550</v>
      </c>
      <c r="C45" s="44" t="s">
        <v>650</v>
      </c>
      <c r="D45" s="63"/>
    </row>
    <row r="46" spans="2:4">
      <c r="B46" s="29" t="s">
        <v>161</v>
      </c>
      <c r="C46" s="44"/>
      <c r="D46" s="63"/>
    </row>
    <row r="47" spans="2:4">
      <c r="B47" s="29" t="s">
        <v>158</v>
      </c>
      <c r="C47" s="44"/>
      <c r="D47" s="63"/>
    </row>
    <row r="48" spans="2:4">
      <c r="B48" s="29" t="s">
        <v>159</v>
      </c>
      <c r="C48" s="44"/>
      <c r="D48" s="63"/>
    </row>
    <row r="49" spans="2:4">
      <c r="B49" s="29" t="s">
        <v>165</v>
      </c>
      <c r="C49" s="44"/>
      <c r="D49" s="63"/>
    </row>
    <row r="50" spans="2:4">
      <c r="B50" s="29" t="s">
        <v>166</v>
      </c>
      <c r="C50" s="44"/>
      <c r="D50" s="63"/>
    </row>
    <row r="51" spans="2:4">
      <c r="B51" s="29"/>
      <c r="C51" s="44"/>
      <c r="D51" s="63"/>
    </row>
    <row r="52" spans="2:4" ht="38.25">
      <c r="B52" s="62" t="s">
        <v>551</v>
      </c>
      <c r="C52" s="44" t="s">
        <v>650</v>
      </c>
      <c r="D52" s="63"/>
    </row>
    <row r="53" spans="2:4">
      <c r="B53" s="29" t="s">
        <v>161</v>
      </c>
      <c r="C53" s="44"/>
      <c r="D53" s="63"/>
    </row>
    <row r="54" spans="2:4">
      <c r="B54" s="29" t="s">
        <v>158</v>
      </c>
      <c r="C54" s="44"/>
      <c r="D54" s="63"/>
    </row>
    <row r="55" spans="2:4">
      <c r="B55" s="29" t="s">
        <v>159</v>
      </c>
      <c r="C55" s="44"/>
      <c r="D55" s="63" t="s">
        <v>167</v>
      </c>
    </row>
    <row r="56" spans="2:4">
      <c r="B56" s="29" t="s">
        <v>160</v>
      </c>
      <c r="C56" s="44"/>
      <c r="D56" s="63"/>
    </row>
    <row r="57" spans="2:4">
      <c r="B57" s="29" t="s">
        <v>163</v>
      </c>
      <c r="C57" s="44"/>
      <c r="D57" s="63"/>
    </row>
    <row r="58" spans="2:4">
      <c r="B58" s="29" t="s">
        <v>171</v>
      </c>
      <c r="C58" s="44"/>
      <c r="D58" s="63" t="s">
        <v>172</v>
      </c>
    </row>
    <row r="59" spans="2:4">
      <c r="B59" s="38"/>
      <c r="C59" s="44"/>
      <c r="D59" s="63"/>
    </row>
    <row r="60" spans="2:4" ht="25.5">
      <c r="B60" s="62" t="s">
        <v>168</v>
      </c>
      <c r="C60" s="44"/>
      <c r="D60" s="63"/>
    </row>
    <row r="61" spans="2:4">
      <c r="B61" s="38"/>
      <c r="C61" s="44" t="s">
        <v>611</v>
      </c>
      <c r="D61" s="20" t="s">
        <v>169</v>
      </c>
    </row>
    <row r="62" spans="2:4">
      <c r="B62" s="38"/>
      <c r="C62" s="44" t="s">
        <v>630</v>
      </c>
      <c r="D62" s="20" t="s">
        <v>170</v>
      </c>
    </row>
    <row r="63" spans="2:4">
      <c r="B63" s="38"/>
      <c r="C63" s="44"/>
      <c r="D63" s="20"/>
    </row>
    <row r="64" spans="2:4">
      <c r="B64" s="38"/>
      <c r="C64" s="44" t="s">
        <v>928</v>
      </c>
      <c r="D64" s="20" t="s">
        <v>169</v>
      </c>
    </row>
    <row r="65" spans="2:4">
      <c r="B65" s="38"/>
      <c r="C65" s="44" t="s">
        <v>929</v>
      </c>
      <c r="D65" s="20" t="s">
        <v>170</v>
      </c>
    </row>
    <row r="66" spans="2:4">
      <c r="B66" s="38"/>
      <c r="C66" s="44"/>
      <c r="D66" s="20"/>
    </row>
    <row r="67" spans="2:4">
      <c r="B67" s="38"/>
      <c r="C67" s="44"/>
      <c r="D67" s="20" t="s">
        <v>169</v>
      </c>
    </row>
    <row r="68" spans="2:4" ht="13.5" thickBot="1">
      <c r="B68" s="40"/>
      <c r="C68" s="48"/>
      <c r="D68" s="27" t="s">
        <v>170</v>
      </c>
    </row>
    <row r="69" spans="2:4" ht="13.5" thickBot="1"/>
    <row r="70" spans="2:4" ht="24" customHeight="1">
      <c r="B70" s="190" t="s">
        <v>605</v>
      </c>
      <c r="C70" s="191"/>
      <c r="D70" s="192"/>
    </row>
    <row r="71" spans="2:4" ht="47.25" customHeight="1">
      <c r="B71" s="205" t="s">
        <v>174</v>
      </c>
      <c r="C71" s="206"/>
      <c r="D71" s="207"/>
    </row>
    <row r="72" spans="2:4">
      <c r="B72" s="211" t="s">
        <v>249</v>
      </c>
      <c r="C72" s="212"/>
      <c r="D72" s="213"/>
    </row>
    <row r="73" spans="2:4" ht="16.5" customHeight="1">
      <c r="B73" s="208" t="s">
        <v>175</v>
      </c>
      <c r="C73" s="209"/>
      <c r="D73" s="210"/>
    </row>
    <row r="74" spans="2:4" ht="51">
      <c r="B74" s="41" t="s">
        <v>176</v>
      </c>
      <c r="C74" s="44">
        <v>1</v>
      </c>
      <c r="D74" s="13" t="s">
        <v>525</v>
      </c>
    </row>
    <row r="75" spans="2:4" ht="51">
      <c r="B75" s="41" t="s">
        <v>177</v>
      </c>
      <c r="C75" s="44">
        <v>0</v>
      </c>
      <c r="D75" s="13" t="s">
        <v>525</v>
      </c>
    </row>
    <row r="76" spans="2:4" ht="51">
      <c r="B76" s="41" t="s">
        <v>178</v>
      </c>
      <c r="C76" s="44">
        <v>1</v>
      </c>
      <c r="D76" s="13" t="s">
        <v>525</v>
      </c>
    </row>
    <row r="77" spans="2:4">
      <c r="B77" s="199" t="s">
        <v>179</v>
      </c>
      <c r="C77" s="200"/>
      <c r="D77" s="201"/>
    </row>
    <row r="78" spans="2:4" ht="18.75" customHeight="1">
      <c r="B78" s="202" t="s">
        <v>180</v>
      </c>
      <c r="C78" s="203"/>
      <c r="D78" s="204"/>
    </row>
    <row r="79" spans="2:4" ht="51">
      <c r="B79" s="41" t="s">
        <v>181</v>
      </c>
      <c r="C79" s="44">
        <v>0</v>
      </c>
      <c r="D79" s="13" t="s">
        <v>525</v>
      </c>
    </row>
    <row r="80" spans="2:4" ht="51">
      <c r="B80" s="41" t="s">
        <v>182</v>
      </c>
      <c r="C80" s="44">
        <v>0</v>
      </c>
      <c r="D80" s="13" t="s">
        <v>525</v>
      </c>
    </row>
    <row r="81" spans="2:4" ht="51">
      <c r="B81" s="41" t="s">
        <v>183</v>
      </c>
      <c r="C81" s="44">
        <v>0</v>
      </c>
      <c r="D81" s="13" t="s">
        <v>525</v>
      </c>
    </row>
    <row r="82" spans="2:4" ht="51">
      <c r="B82" s="41" t="s">
        <v>184</v>
      </c>
      <c r="C82" s="44">
        <v>3</v>
      </c>
      <c r="D82" s="13" t="s">
        <v>525</v>
      </c>
    </row>
    <row r="83" spans="2:4" ht="51">
      <c r="B83" s="41" t="s">
        <v>185</v>
      </c>
      <c r="C83" s="44">
        <v>0</v>
      </c>
      <c r="D83" s="13" t="s">
        <v>525</v>
      </c>
    </row>
    <row r="84" spans="2:4">
      <c r="B84" s="199" t="s">
        <v>186</v>
      </c>
      <c r="C84" s="200"/>
      <c r="D84" s="201"/>
    </row>
    <row r="85" spans="2:4" ht="20.25" customHeight="1">
      <c r="B85" s="202" t="s">
        <v>187</v>
      </c>
      <c r="C85" s="203"/>
      <c r="D85" s="204"/>
    </row>
    <row r="86" spans="2:4" ht="51">
      <c r="B86" s="41" t="s">
        <v>188</v>
      </c>
      <c r="C86" s="44">
        <v>0</v>
      </c>
      <c r="D86" s="13" t="s">
        <v>525</v>
      </c>
    </row>
    <row r="87" spans="2:4" ht="51">
      <c r="B87" s="41" t="s">
        <v>189</v>
      </c>
      <c r="C87" s="44">
        <v>3</v>
      </c>
      <c r="D87" s="13" t="s">
        <v>525</v>
      </c>
    </row>
    <row r="88" spans="2:4" ht="51">
      <c r="B88" s="41" t="s">
        <v>190</v>
      </c>
      <c r="C88" s="44">
        <v>0</v>
      </c>
      <c r="D88" s="13" t="s">
        <v>525</v>
      </c>
    </row>
    <row r="89" spans="2:4">
      <c r="B89" s="199" t="s">
        <v>195</v>
      </c>
      <c r="C89" s="200"/>
      <c r="D89" s="201"/>
    </row>
    <row r="90" spans="2:4" ht="18.75" customHeight="1">
      <c r="B90" s="202" t="s">
        <v>196</v>
      </c>
      <c r="C90" s="203"/>
      <c r="D90" s="204"/>
    </row>
    <row r="91" spans="2:4" ht="51">
      <c r="B91" s="43" t="s">
        <v>191</v>
      </c>
      <c r="C91" s="44">
        <v>0</v>
      </c>
      <c r="D91" s="13" t="s">
        <v>525</v>
      </c>
    </row>
    <row r="92" spans="2:4" ht="51">
      <c r="B92" s="43" t="s">
        <v>192</v>
      </c>
      <c r="C92" s="44">
        <v>0</v>
      </c>
      <c r="D92" s="13" t="s">
        <v>525</v>
      </c>
    </row>
    <row r="93" spans="2:4" ht="51">
      <c r="B93" s="43" t="s">
        <v>193</v>
      </c>
      <c r="C93" s="44">
        <v>0</v>
      </c>
      <c r="D93" s="13" t="s">
        <v>525</v>
      </c>
    </row>
    <row r="94" spans="2:4" ht="51">
      <c r="B94" s="43" t="s">
        <v>194</v>
      </c>
      <c r="C94" s="44">
        <v>0</v>
      </c>
      <c r="D94" s="13" t="s">
        <v>525</v>
      </c>
    </row>
    <row r="95" spans="2:4">
      <c r="B95" s="199" t="s">
        <v>197</v>
      </c>
      <c r="C95" s="200"/>
      <c r="D95" s="201"/>
    </row>
    <row r="96" spans="2:4" ht="30" customHeight="1">
      <c r="B96" s="202" t="s">
        <v>198</v>
      </c>
      <c r="C96" s="203"/>
      <c r="D96" s="204"/>
    </row>
    <row r="97" spans="2:4" ht="51">
      <c r="B97" s="41" t="s">
        <v>199</v>
      </c>
      <c r="C97" s="44">
        <v>0</v>
      </c>
      <c r="D97" s="13" t="s">
        <v>525</v>
      </c>
    </row>
    <row r="98" spans="2:4" ht="51">
      <c r="B98" s="41" t="s">
        <v>200</v>
      </c>
      <c r="C98" s="44">
        <v>3</v>
      </c>
      <c r="D98" s="13" t="s">
        <v>525</v>
      </c>
    </row>
    <row r="99" spans="2:4" ht="51">
      <c r="B99" s="41" t="s">
        <v>201</v>
      </c>
      <c r="C99" s="44">
        <v>0</v>
      </c>
      <c r="D99" s="13" t="s">
        <v>525</v>
      </c>
    </row>
    <row r="100" spans="2:4" ht="51">
      <c r="B100" s="41" t="s">
        <v>202</v>
      </c>
      <c r="C100" s="44">
        <v>1</v>
      </c>
      <c r="D100" s="13" t="s">
        <v>525</v>
      </c>
    </row>
    <row r="101" spans="2:4">
      <c r="B101" s="199" t="s">
        <v>203</v>
      </c>
      <c r="C101" s="200"/>
      <c r="D101" s="201"/>
    </row>
    <row r="102" spans="2:4" ht="17.25" customHeight="1">
      <c r="B102" s="202" t="s">
        <v>204</v>
      </c>
      <c r="C102" s="203"/>
      <c r="D102" s="204"/>
    </row>
    <row r="103" spans="2:4" ht="51">
      <c r="B103" s="41" t="s">
        <v>205</v>
      </c>
      <c r="C103" s="44">
        <v>1</v>
      </c>
      <c r="D103" s="13" t="s">
        <v>525</v>
      </c>
    </row>
    <row r="104" spans="2:4" ht="51">
      <c r="B104" s="41" t="s">
        <v>206</v>
      </c>
      <c r="C104" s="44">
        <v>0</v>
      </c>
      <c r="D104" s="13" t="s">
        <v>525</v>
      </c>
    </row>
    <row r="105" spans="2:4" ht="51">
      <c r="B105" s="41" t="s">
        <v>207</v>
      </c>
      <c r="C105" s="44">
        <v>0</v>
      </c>
      <c r="D105" s="13" t="s">
        <v>525</v>
      </c>
    </row>
    <row r="106" spans="2:4" ht="51">
      <c r="B106" s="41" t="s">
        <v>208</v>
      </c>
      <c r="C106" s="44">
        <v>0</v>
      </c>
      <c r="D106" s="13" t="s">
        <v>525</v>
      </c>
    </row>
    <row r="107" spans="2:4" ht="51">
      <c r="B107" s="41" t="s">
        <v>209</v>
      </c>
      <c r="C107" s="44">
        <v>0</v>
      </c>
      <c r="D107" s="13" t="s">
        <v>525</v>
      </c>
    </row>
    <row r="108" spans="2:4">
      <c r="B108" s="199" t="s">
        <v>210</v>
      </c>
      <c r="C108" s="200"/>
      <c r="D108" s="201"/>
    </row>
    <row r="109" spans="2:4" ht="18" customHeight="1">
      <c r="B109" s="202" t="s">
        <v>211</v>
      </c>
      <c r="C109" s="203"/>
      <c r="D109" s="204"/>
    </row>
    <row r="110" spans="2:4" ht="51">
      <c r="B110" s="41" t="s">
        <v>212</v>
      </c>
      <c r="C110" s="44">
        <v>3</v>
      </c>
      <c r="D110" s="13" t="s">
        <v>525</v>
      </c>
    </row>
    <row r="111" spans="2:4" ht="51">
      <c r="B111" s="41" t="s">
        <v>213</v>
      </c>
      <c r="C111" s="44">
        <v>0</v>
      </c>
      <c r="D111" s="13" t="s">
        <v>525</v>
      </c>
    </row>
    <row r="112" spans="2:4" ht="51">
      <c r="B112" s="41" t="s">
        <v>214</v>
      </c>
      <c r="C112" s="44">
        <v>3</v>
      </c>
      <c r="D112" s="13" t="s">
        <v>525</v>
      </c>
    </row>
    <row r="113" spans="2:4" ht="51">
      <c r="B113" s="41" t="s">
        <v>215</v>
      </c>
      <c r="C113" s="44">
        <v>0</v>
      </c>
      <c r="D113" s="13" t="s">
        <v>525</v>
      </c>
    </row>
    <row r="114" spans="2:4" ht="63.75">
      <c r="B114" s="41" t="s">
        <v>216</v>
      </c>
      <c r="C114" s="44">
        <v>2</v>
      </c>
      <c r="D114" s="13" t="s">
        <v>250</v>
      </c>
    </row>
    <row r="115" spans="2:4" ht="51">
      <c r="B115" s="41" t="s">
        <v>217</v>
      </c>
      <c r="C115" s="44">
        <v>3</v>
      </c>
      <c r="D115" s="13" t="s">
        <v>525</v>
      </c>
    </row>
    <row r="116" spans="2:4">
      <c r="B116" s="199" t="s">
        <v>218</v>
      </c>
      <c r="C116" s="200"/>
      <c r="D116" s="201"/>
    </row>
    <row r="117" spans="2:4" ht="29.25" customHeight="1">
      <c r="B117" s="202" t="s">
        <v>219</v>
      </c>
      <c r="C117" s="203"/>
      <c r="D117" s="204"/>
    </row>
    <row r="118" spans="2:4" ht="51">
      <c r="B118" s="41" t="s">
        <v>220</v>
      </c>
      <c r="C118" s="44">
        <v>3</v>
      </c>
      <c r="D118" s="13" t="s">
        <v>525</v>
      </c>
    </row>
    <row r="119" spans="2:4" ht="51">
      <c r="B119" s="41" t="s">
        <v>221</v>
      </c>
      <c r="C119" s="44">
        <v>0</v>
      </c>
      <c r="D119" s="13" t="s">
        <v>525</v>
      </c>
    </row>
    <row r="120" spans="2:4" ht="51">
      <c r="B120" s="41" t="s">
        <v>222</v>
      </c>
      <c r="C120" s="44">
        <v>3</v>
      </c>
      <c r="D120" s="13" t="s">
        <v>525</v>
      </c>
    </row>
    <row r="121" spans="2:4" ht="51">
      <c r="B121" s="41" t="s">
        <v>223</v>
      </c>
      <c r="C121" s="44">
        <v>0</v>
      </c>
      <c r="D121" s="13" t="s">
        <v>525</v>
      </c>
    </row>
    <row r="122" spans="2:4">
      <c r="B122" s="199" t="s">
        <v>224</v>
      </c>
      <c r="C122" s="200"/>
      <c r="D122" s="201"/>
    </row>
    <row r="123" spans="2:4" ht="16.5" customHeight="1">
      <c r="B123" s="202" t="s">
        <v>225</v>
      </c>
      <c r="C123" s="203"/>
      <c r="D123" s="204"/>
    </row>
    <row r="124" spans="2:4" ht="51">
      <c r="B124" s="41" t="s">
        <v>226</v>
      </c>
      <c r="C124" s="44">
        <v>0</v>
      </c>
      <c r="D124" s="13" t="s">
        <v>525</v>
      </c>
    </row>
    <row r="125" spans="2:4" ht="51">
      <c r="B125" s="41" t="s">
        <v>227</v>
      </c>
      <c r="C125" s="44">
        <v>1</v>
      </c>
      <c r="D125" s="13" t="s">
        <v>525</v>
      </c>
    </row>
    <row r="126" spans="2:4" ht="51">
      <c r="B126" s="41" t="s">
        <v>228</v>
      </c>
      <c r="C126" s="44">
        <v>0</v>
      </c>
      <c r="D126" s="13" t="s">
        <v>525</v>
      </c>
    </row>
    <row r="127" spans="2:4" ht="51">
      <c r="B127" s="41" t="s">
        <v>229</v>
      </c>
      <c r="C127" s="44">
        <v>0</v>
      </c>
      <c r="D127" s="13" t="s">
        <v>525</v>
      </c>
    </row>
    <row r="128" spans="2:4" ht="51">
      <c r="B128" s="41" t="s">
        <v>230</v>
      </c>
      <c r="C128" s="44">
        <v>1</v>
      </c>
      <c r="D128" s="13" t="s">
        <v>525</v>
      </c>
    </row>
    <row r="129" spans="2:4" ht="51">
      <c r="B129" s="41" t="s">
        <v>231</v>
      </c>
      <c r="C129" s="44">
        <v>0</v>
      </c>
      <c r="D129" s="13" t="s">
        <v>525</v>
      </c>
    </row>
    <row r="130" spans="2:4" ht="51">
      <c r="B130" s="41" t="s">
        <v>232</v>
      </c>
      <c r="C130" s="44">
        <v>0</v>
      </c>
      <c r="D130" s="13" t="s">
        <v>525</v>
      </c>
    </row>
    <row r="131" spans="2:4">
      <c r="B131" s="199" t="s">
        <v>233</v>
      </c>
      <c r="C131" s="200"/>
      <c r="D131" s="201"/>
    </row>
    <row r="132" spans="2:4" ht="16.5" customHeight="1">
      <c r="B132" s="202" t="s">
        <v>234</v>
      </c>
      <c r="C132" s="203"/>
      <c r="D132" s="204"/>
    </row>
    <row r="133" spans="2:4" ht="63.75">
      <c r="B133" s="41" t="s">
        <v>235</v>
      </c>
      <c r="C133" s="44">
        <v>0</v>
      </c>
      <c r="D133" s="13" t="s">
        <v>250</v>
      </c>
    </row>
    <row r="134" spans="2:4" ht="63.75">
      <c r="B134" s="41" t="s">
        <v>236</v>
      </c>
      <c r="C134" s="44">
        <v>0</v>
      </c>
      <c r="D134" s="13" t="s">
        <v>250</v>
      </c>
    </row>
    <row r="135" spans="2:4" ht="63.75">
      <c r="B135" s="41" t="s">
        <v>237</v>
      </c>
      <c r="C135" s="44">
        <v>1</v>
      </c>
      <c r="D135" s="13" t="s">
        <v>250</v>
      </c>
    </row>
    <row r="136" spans="2:4" ht="63.75">
      <c r="B136" s="41" t="s">
        <v>238</v>
      </c>
      <c r="C136" s="44">
        <v>3</v>
      </c>
      <c r="D136" s="13" t="s">
        <v>250</v>
      </c>
    </row>
    <row r="137" spans="2:4">
      <c r="B137" s="199" t="s">
        <v>239</v>
      </c>
      <c r="C137" s="200"/>
      <c r="D137" s="201"/>
    </row>
    <row r="138" spans="2:4" ht="17.25" customHeight="1">
      <c r="B138" s="202" t="s">
        <v>240</v>
      </c>
      <c r="C138" s="203"/>
      <c r="D138" s="204"/>
    </row>
    <row r="139" spans="2:4" ht="51">
      <c r="B139" s="41" t="s">
        <v>241</v>
      </c>
      <c r="C139" s="44">
        <v>3</v>
      </c>
      <c r="D139" s="13" t="s">
        <v>525</v>
      </c>
    </row>
    <row r="140" spans="2:4" ht="51">
      <c r="B140" s="41" t="s">
        <v>242</v>
      </c>
      <c r="C140" s="44">
        <v>3</v>
      </c>
      <c r="D140" s="13" t="s">
        <v>525</v>
      </c>
    </row>
    <row r="141" spans="2:4" ht="51">
      <c r="B141" s="41" t="s">
        <v>243</v>
      </c>
      <c r="C141" s="44">
        <v>3</v>
      </c>
      <c r="D141" s="13" t="s">
        <v>525</v>
      </c>
    </row>
    <row r="142" spans="2:4" ht="51">
      <c r="B142" s="41" t="s">
        <v>244</v>
      </c>
      <c r="C142" s="44">
        <v>2</v>
      </c>
      <c r="D142" s="13" t="s">
        <v>525</v>
      </c>
    </row>
    <row r="143" spans="2:4">
      <c r="B143" s="199" t="s">
        <v>248</v>
      </c>
      <c r="C143" s="200"/>
      <c r="D143" s="201"/>
    </row>
    <row r="144" spans="2:4" ht="63" customHeight="1">
      <c r="B144" s="41" t="s">
        <v>245</v>
      </c>
      <c r="C144" s="44">
        <v>2</v>
      </c>
      <c r="D144" s="13" t="s">
        <v>525</v>
      </c>
    </row>
    <row r="145" spans="2:4" ht="51">
      <c r="B145" s="41" t="s">
        <v>246</v>
      </c>
      <c r="C145" s="44">
        <v>3</v>
      </c>
      <c r="D145" s="13" t="s">
        <v>525</v>
      </c>
    </row>
    <row r="146" spans="2:4" ht="51.75" thickBot="1">
      <c r="B146" s="31" t="s">
        <v>247</v>
      </c>
      <c r="C146" s="44">
        <v>0</v>
      </c>
      <c r="D146" s="60" t="s">
        <v>525</v>
      </c>
    </row>
    <row r="147" spans="2:4" ht="13.5" thickBot="1"/>
    <row r="148" spans="2:4">
      <c r="B148" s="193" t="s">
        <v>251</v>
      </c>
      <c r="C148" s="194"/>
      <c r="D148" s="195"/>
    </row>
    <row r="149" spans="2:4">
      <c r="B149" s="196"/>
      <c r="C149" s="197"/>
      <c r="D149" s="198"/>
    </row>
    <row r="150" spans="2:4" ht="114.75">
      <c r="B150" s="41" t="s">
        <v>252</v>
      </c>
      <c r="C150" s="44">
        <v>3</v>
      </c>
      <c r="D150" s="57" t="s">
        <v>263</v>
      </c>
    </row>
    <row r="151" spans="2:4">
      <c r="B151" s="41" t="s">
        <v>322</v>
      </c>
      <c r="C151" s="214" t="s">
        <v>667</v>
      </c>
      <c r="D151" s="215"/>
    </row>
    <row r="152" spans="2:4" ht="114.75">
      <c r="B152" s="41" t="s">
        <v>253</v>
      </c>
      <c r="C152" s="44">
        <v>3</v>
      </c>
      <c r="D152" s="57" t="s">
        <v>264</v>
      </c>
    </row>
    <row r="153" spans="2:4">
      <c r="B153" s="41" t="s">
        <v>322</v>
      </c>
      <c r="C153" s="214" t="s">
        <v>672</v>
      </c>
      <c r="D153" s="215"/>
    </row>
    <row r="154" spans="2:4" ht="114.75">
      <c r="B154" s="41" t="s">
        <v>254</v>
      </c>
      <c r="C154" s="44">
        <v>3</v>
      </c>
      <c r="D154" s="57" t="s">
        <v>265</v>
      </c>
    </row>
    <row r="155" spans="2:4">
      <c r="B155" s="41" t="s">
        <v>322</v>
      </c>
      <c r="C155" s="214" t="s">
        <v>668</v>
      </c>
      <c r="D155" s="215"/>
    </row>
    <row r="156" spans="2:4" ht="89.25">
      <c r="B156" s="41" t="s">
        <v>255</v>
      </c>
      <c r="C156" s="44">
        <v>2</v>
      </c>
      <c r="D156" s="57" t="s">
        <v>323</v>
      </c>
    </row>
    <row r="157" spans="2:4">
      <c r="B157" s="41" t="s">
        <v>322</v>
      </c>
      <c r="C157" s="214" t="s">
        <v>673</v>
      </c>
      <c r="D157" s="215"/>
    </row>
    <row r="158" spans="2:4" ht="179.25" customHeight="1">
      <c r="B158" s="41" t="s">
        <v>256</v>
      </c>
      <c r="C158" s="44">
        <v>2</v>
      </c>
      <c r="D158" s="57" t="s">
        <v>266</v>
      </c>
    </row>
    <row r="159" spans="2:4">
      <c r="B159" s="41" t="s">
        <v>322</v>
      </c>
      <c r="C159" s="214" t="s">
        <v>674</v>
      </c>
      <c r="D159" s="215"/>
    </row>
    <row r="160" spans="2:4" ht="127.5">
      <c r="B160" s="41" t="s">
        <v>257</v>
      </c>
      <c r="C160" s="44">
        <v>3</v>
      </c>
      <c r="D160" s="57" t="s">
        <v>262</v>
      </c>
    </row>
    <row r="161" spans="2:4">
      <c r="B161" s="41" t="s">
        <v>322</v>
      </c>
      <c r="C161" s="214" t="s">
        <v>675</v>
      </c>
      <c r="D161" s="215"/>
    </row>
    <row r="162" spans="2:4" ht="76.5">
      <c r="B162" s="41" t="s">
        <v>258</v>
      </c>
      <c r="C162" s="44">
        <v>0</v>
      </c>
      <c r="D162" s="57" t="s">
        <v>261</v>
      </c>
    </row>
    <row r="163" spans="2:4">
      <c r="B163" s="41" t="s">
        <v>322</v>
      </c>
      <c r="C163" s="214" t="s">
        <v>669</v>
      </c>
      <c r="D163" s="215"/>
    </row>
    <row r="164" spans="2:4" ht="25.5">
      <c r="B164" s="41" t="s">
        <v>304</v>
      </c>
      <c r="C164" s="44">
        <v>0</v>
      </c>
      <c r="D164" s="57" t="s">
        <v>259</v>
      </c>
    </row>
    <row r="165" spans="2:4">
      <c r="B165" s="41" t="s">
        <v>322</v>
      </c>
      <c r="C165" s="220" t="s">
        <v>650</v>
      </c>
      <c r="D165" s="221"/>
    </row>
    <row r="166" spans="2:4" ht="25.5">
      <c r="B166" s="41" t="s">
        <v>305</v>
      </c>
      <c r="C166" s="44">
        <v>0</v>
      </c>
      <c r="D166" s="57" t="s">
        <v>259</v>
      </c>
    </row>
    <row r="167" spans="2:4">
      <c r="B167" s="41" t="s">
        <v>322</v>
      </c>
      <c r="C167" s="220" t="s">
        <v>650</v>
      </c>
      <c r="D167" s="221"/>
    </row>
    <row r="168" spans="2:4" ht="25.5">
      <c r="B168" s="41" t="s">
        <v>306</v>
      </c>
      <c r="C168" s="44">
        <v>0</v>
      </c>
      <c r="D168" s="57" t="s">
        <v>259</v>
      </c>
    </row>
    <row r="169" spans="2:4">
      <c r="B169" s="41" t="s">
        <v>322</v>
      </c>
      <c r="C169" s="220" t="s">
        <v>650</v>
      </c>
      <c r="D169" s="221"/>
    </row>
    <row r="170" spans="2:4" ht="51">
      <c r="B170" s="41" t="s">
        <v>267</v>
      </c>
      <c r="C170" s="44">
        <v>3</v>
      </c>
      <c r="D170" s="57" t="s">
        <v>260</v>
      </c>
    </row>
    <row r="171" spans="2:4">
      <c r="B171" s="41" t="s">
        <v>322</v>
      </c>
      <c r="C171" s="214" t="s">
        <v>676</v>
      </c>
      <c r="D171" s="215"/>
    </row>
    <row r="172" spans="2:4" ht="140.25">
      <c r="B172" s="41" t="s">
        <v>268</v>
      </c>
      <c r="C172" s="44">
        <v>3</v>
      </c>
      <c r="D172" s="57" t="s">
        <v>269</v>
      </c>
    </row>
    <row r="173" spans="2:4">
      <c r="B173" s="41" t="s">
        <v>322</v>
      </c>
      <c r="C173" s="214" t="s">
        <v>670</v>
      </c>
      <c r="D173" s="215"/>
    </row>
    <row r="174" spans="2:4" ht="114.75">
      <c r="B174" s="41" t="s">
        <v>270</v>
      </c>
      <c r="C174" s="44">
        <v>3</v>
      </c>
      <c r="D174" s="57" t="s">
        <v>271</v>
      </c>
    </row>
    <row r="175" spans="2:4">
      <c r="B175" s="41" t="s">
        <v>322</v>
      </c>
      <c r="C175" s="214" t="s">
        <v>671</v>
      </c>
      <c r="D175" s="215"/>
    </row>
    <row r="176" spans="2:4" ht="102">
      <c r="B176" s="41" t="s">
        <v>273</v>
      </c>
      <c r="C176" s="44">
        <v>3</v>
      </c>
      <c r="D176" s="57" t="s">
        <v>272</v>
      </c>
    </row>
    <row r="177" spans="2:4">
      <c r="B177" s="41" t="s">
        <v>322</v>
      </c>
      <c r="C177" s="214" t="s">
        <v>677</v>
      </c>
      <c r="D177" s="215"/>
    </row>
    <row r="178" spans="2:4" ht="127.5">
      <c r="B178" s="41" t="s">
        <v>274</v>
      </c>
      <c r="C178" s="44">
        <v>3</v>
      </c>
      <c r="D178" s="57" t="s">
        <v>275</v>
      </c>
    </row>
    <row r="179" spans="2:4">
      <c r="B179" s="41" t="s">
        <v>322</v>
      </c>
      <c r="C179" s="214" t="s">
        <v>678</v>
      </c>
      <c r="D179" s="215"/>
    </row>
    <row r="180" spans="2:4" ht="76.5">
      <c r="B180" s="41" t="s">
        <v>276</v>
      </c>
      <c r="C180" s="44">
        <v>2</v>
      </c>
      <c r="D180" s="57" t="s">
        <v>277</v>
      </c>
    </row>
    <row r="181" spans="2:4">
      <c r="B181" s="41" t="s">
        <v>322</v>
      </c>
      <c r="C181" s="214" t="s">
        <v>679</v>
      </c>
      <c r="D181" s="215"/>
    </row>
    <row r="182" spans="2:4" ht="89.25">
      <c r="B182" s="41" t="s">
        <v>278</v>
      </c>
      <c r="C182" s="44">
        <v>2</v>
      </c>
      <c r="D182" s="57" t="s">
        <v>279</v>
      </c>
    </row>
    <row r="183" spans="2:4">
      <c r="B183" s="41" t="s">
        <v>322</v>
      </c>
      <c r="C183" s="214" t="s">
        <v>680</v>
      </c>
      <c r="D183" s="215"/>
    </row>
    <row r="184" spans="2:4" ht="89.25">
      <c r="B184" s="41" t="s">
        <v>280</v>
      </c>
      <c r="C184" s="44">
        <v>1</v>
      </c>
      <c r="D184" s="57" t="s">
        <v>281</v>
      </c>
    </row>
    <row r="185" spans="2:4">
      <c r="B185" s="41" t="s">
        <v>322</v>
      </c>
      <c r="C185" s="214" t="s">
        <v>681</v>
      </c>
      <c r="D185" s="215"/>
    </row>
    <row r="186" spans="2:4" ht="127.5">
      <c r="B186" s="41" t="s">
        <v>282</v>
      </c>
      <c r="C186" s="44">
        <v>2</v>
      </c>
      <c r="D186" s="57" t="s">
        <v>283</v>
      </c>
    </row>
    <row r="187" spans="2:4">
      <c r="B187" s="41" t="s">
        <v>322</v>
      </c>
      <c r="C187" s="214" t="s">
        <v>616</v>
      </c>
      <c r="D187" s="215"/>
    </row>
    <row r="188" spans="2:4" ht="63.75">
      <c r="B188" s="41" t="s">
        <v>284</v>
      </c>
      <c r="C188" s="44">
        <v>3</v>
      </c>
      <c r="D188" s="57" t="s">
        <v>325</v>
      </c>
    </row>
    <row r="189" spans="2:4">
      <c r="B189" s="41" t="s">
        <v>322</v>
      </c>
      <c r="C189" s="214" t="s">
        <v>682</v>
      </c>
      <c r="D189" s="215"/>
    </row>
    <row r="190" spans="2:4" ht="89.25">
      <c r="B190" s="41" t="s">
        <v>285</v>
      </c>
      <c r="C190" s="44">
        <v>2</v>
      </c>
      <c r="D190" s="57" t="s">
        <v>286</v>
      </c>
    </row>
    <row r="191" spans="2:4">
      <c r="B191" s="41" t="s">
        <v>322</v>
      </c>
      <c r="C191" s="214" t="s">
        <v>683</v>
      </c>
      <c r="D191" s="215"/>
    </row>
    <row r="192" spans="2:4" ht="51">
      <c r="B192" s="41" t="s">
        <v>287</v>
      </c>
      <c r="C192" s="44">
        <v>2</v>
      </c>
      <c r="D192" s="57" t="s">
        <v>324</v>
      </c>
    </row>
    <row r="193" spans="2:4">
      <c r="B193" s="41" t="s">
        <v>322</v>
      </c>
      <c r="C193" s="214" t="s">
        <v>684</v>
      </c>
      <c r="D193" s="215"/>
    </row>
    <row r="194" spans="2:4" ht="89.25">
      <c r="B194" s="41" t="s">
        <v>288</v>
      </c>
      <c r="C194" s="44">
        <v>3</v>
      </c>
      <c r="D194" s="57" t="s">
        <v>289</v>
      </c>
    </row>
    <row r="195" spans="2:4">
      <c r="B195" s="41" t="s">
        <v>322</v>
      </c>
      <c r="C195" s="214" t="s">
        <v>685</v>
      </c>
      <c r="D195" s="215"/>
    </row>
    <row r="196" spans="2:4" ht="127.5">
      <c r="B196" s="41" t="s">
        <v>291</v>
      </c>
      <c r="C196" s="44">
        <v>2</v>
      </c>
      <c r="D196" s="57" t="s">
        <v>290</v>
      </c>
    </row>
    <row r="197" spans="2:4">
      <c r="B197" s="41" t="s">
        <v>322</v>
      </c>
      <c r="C197" s="214" t="s">
        <v>686</v>
      </c>
      <c r="D197" s="215"/>
    </row>
    <row r="198" spans="2:4" ht="51">
      <c r="B198" s="41" t="s">
        <v>301</v>
      </c>
      <c r="C198" s="44">
        <v>0</v>
      </c>
      <c r="D198" s="57" t="s">
        <v>259</v>
      </c>
    </row>
    <row r="199" spans="2:4">
      <c r="B199" s="41" t="s">
        <v>322</v>
      </c>
      <c r="C199" s="220" t="s">
        <v>960</v>
      </c>
      <c r="D199" s="221"/>
    </row>
    <row r="200" spans="2:4" ht="51">
      <c r="B200" s="41" t="s">
        <v>302</v>
      </c>
      <c r="C200" s="44">
        <v>0</v>
      </c>
      <c r="D200" s="57" t="s">
        <v>259</v>
      </c>
    </row>
    <row r="201" spans="2:4">
      <c r="B201" s="41" t="s">
        <v>322</v>
      </c>
      <c r="C201" s="220" t="s">
        <v>961</v>
      </c>
      <c r="D201" s="221"/>
    </row>
    <row r="202" spans="2:4" ht="51">
      <c r="B202" s="41" t="s">
        <v>303</v>
      </c>
      <c r="C202" s="44">
        <v>0</v>
      </c>
      <c r="D202" s="57" t="s">
        <v>259</v>
      </c>
    </row>
    <row r="203" spans="2:4">
      <c r="B203" s="41" t="s">
        <v>322</v>
      </c>
      <c r="C203" s="220" t="s">
        <v>962</v>
      </c>
      <c r="D203" s="221"/>
    </row>
    <row r="204" spans="2:4" ht="114.75">
      <c r="B204" s="41" t="s">
        <v>293</v>
      </c>
      <c r="C204" s="44">
        <v>2</v>
      </c>
      <c r="D204" s="57" t="s">
        <v>292</v>
      </c>
    </row>
    <row r="205" spans="2:4">
      <c r="B205" s="41" t="s">
        <v>322</v>
      </c>
      <c r="C205" s="214" t="s">
        <v>687</v>
      </c>
      <c r="D205" s="215"/>
    </row>
    <row r="206" spans="2:4" ht="114.75">
      <c r="B206" s="41" t="s">
        <v>294</v>
      </c>
      <c r="C206" s="44">
        <v>3</v>
      </c>
      <c r="D206" s="57" t="s">
        <v>295</v>
      </c>
    </row>
    <row r="207" spans="2:4">
      <c r="B207" s="41" t="s">
        <v>322</v>
      </c>
      <c r="C207" s="214" t="s">
        <v>688</v>
      </c>
      <c r="D207" s="215"/>
    </row>
    <row r="208" spans="2:4" ht="102">
      <c r="B208" s="41" t="s">
        <v>296</v>
      </c>
      <c r="C208" s="44">
        <v>3</v>
      </c>
      <c r="D208" s="57" t="s">
        <v>297</v>
      </c>
    </row>
    <row r="209" spans="2:5">
      <c r="B209" s="41" t="s">
        <v>322</v>
      </c>
      <c r="C209" s="214" t="s">
        <v>689</v>
      </c>
      <c r="D209" s="215"/>
    </row>
    <row r="210" spans="2:5" ht="25.5">
      <c r="B210" s="41" t="s">
        <v>298</v>
      </c>
      <c r="C210" s="44">
        <v>0</v>
      </c>
      <c r="D210" s="57" t="s">
        <v>259</v>
      </c>
      <c r="E210" s="161"/>
    </row>
    <row r="211" spans="2:5">
      <c r="B211" s="41" t="s">
        <v>322</v>
      </c>
      <c r="C211" s="220" t="s">
        <v>959</v>
      </c>
      <c r="D211" s="221"/>
    </row>
    <row r="212" spans="2:5" ht="25.5">
      <c r="B212" s="41" t="s">
        <v>299</v>
      </c>
      <c r="C212" s="44">
        <v>0</v>
      </c>
      <c r="D212" s="57" t="s">
        <v>259</v>
      </c>
      <c r="E212" s="161"/>
    </row>
    <row r="213" spans="2:5">
      <c r="B213" s="41" t="s">
        <v>322</v>
      </c>
      <c r="C213" s="220" t="s">
        <v>963</v>
      </c>
      <c r="D213" s="221"/>
    </row>
    <row r="214" spans="2:5" ht="25.5">
      <c r="B214" s="41" t="s">
        <v>300</v>
      </c>
      <c r="C214" s="44">
        <v>0</v>
      </c>
      <c r="D214" s="57" t="s">
        <v>259</v>
      </c>
      <c r="E214" s="161"/>
    </row>
    <row r="215" spans="2:5">
      <c r="B215" s="41" t="s">
        <v>322</v>
      </c>
      <c r="C215" s="220" t="s">
        <v>964</v>
      </c>
      <c r="D215" s="221"/>
    </row>
    <row r="216" spans="2:5" ht="89.25">
      <c r="B216" s="41" t="s">
        <v>307</v>
      </c>
      <c r="C216" s="44">
        <v>1</v>
      </c>
      <c r="D216" s="57" t="s">
        <v>308</v>
      </c>
    </row>
    <row r="217" spans="2:5">
      <c r="B217" s="41" t="s">
        <v>322</v>
      </c>
      <c r="C217" s="214" t="s">
        <v>690</v>
      </c>
      <c r="D217" s="215"/>
    </row>
    <row r="218" spans="2:5" ht="89.25">
      <c r="B218" s="41" t="s">
        <v>309</v>
      </c>
      <c r="C218" s="44">
        <v>2</v>
      </c>
      <c r="D218" s="57" t="s">
        <v>310</v>
      </c>
    </row>
    <row r="219" spans="2:5">
      <c r="B219" s="41" t="s">
        <v>322</v>
      </c>
      <c r="C219" s="214" t="s">
        <v>691</v>
      </c>
      <c r="D219" s="215"/>
    </row>
    <row r="220" spans="2:5" ht="102">
      <c r="B220" s="41" t="s">
        <v>311</v>
      </c>
      <c r="C220" s="44">
        <v>2</v>
      </c>
      <c r="D220" s="57" t="s">
        <v>312</v>
      </c>
    </row>
    <row r="221" spans="2:5">
      <c r="B221" s="41" t="s">
        <v>322</v>
      </c>
      <c r="C221" s="214" t="s">
        <v>692</v>
      </c>
      <c r="D221" s="215"/>
    </row>
    <row r="222" spans="2:5" ht="127.5">
      <c r="B222" s="41" t="s">
        <v>314</v>
      </c>
      <c r="C222" s="44">
        <v>0</v>
      </c>
      <c r="D222" s="57" t="s">
        <v>313</v>
      </c>
    </row>
    <row r="223" spans="2:5">
      <c r="B223" s="41" t="s">
        <v>322</v>
      </c>
      <c r="C223" s="214" t="s">
        <v>617</v>
      </c>
      <c r="D223" s="215"/>
    </row>
    <row r="224" spans="2:5" ht="89.25">
      <c r="B224" s="41" t="s">
        <v>315</v>
      </c>
      <c r="C224" s="44">
        <v>0</v>
      </c>
      <c r="D224" s="57" t="s">
        <v>316</v>
      </c>
    </row>
    <row r="225" spans="2:4">
      <c r="B225" s="41" t="s">
        <v>322</v>
      </c>
      <c r="C225" s="214" t="s">
        <v>693</v>
      </c>
      <c r="D225" s="215"/>
    </row>
    <row r="226" spans="2:4" ht="114.75">
      <c r="B226" s="41" t="s">
        <v>318</v>
      </c>
      <c r="C226" s="44">
        <v>2</v>
      </c>
      <c r="D226" s="57" t="s">
        <v>317</v>
      </c>
    </row>
    <row r="227" spans="2:4">
      <c r="B227" s="41" t="s">
        <v>322</v>
      </c>
      <c r="C227" s="214" t="s">
        <v>694</v>
      </c>
      <c r="D227" s="215"/>
    </row>
    <row r="228" spans="2:4" ht="25.5">
      <c r="B228" s="41" t="s">
        <v>319</v>
      </c>
      <c r="C228" s="44">
        <v>0</v>
      </c>
      <c r="D228" s="57" t="s">
        <v>259</v>
      </c>
    </row>
    <row r="229" spans="2:4">
      <c r="B229" s="41" t="s">
        <v>322</v>
      </c>
      <c r="C229" s="214" t="s">
        <v>881</v>
      </c>
      <c r="D229" s="215"/>
    </row>
    <row r="230" spans="2:4" ht="25.5">
      <c r="B230" s="58" t="s">
        <v>320</v>
      </c>
      <c r="C230" s="44">
        <v>0</v>
      </c>
      <c r="D230" s="59" t="s">
        <v>259</v>
      </c>
    </row>
    <row r="231" spans="2:4">
      <c r="B231" s="41" t="s">
        <v>322</v>
      </c>
      <c r="C231" s="214" t="s">
        <v>882</v>
      </c>
      <c r="D231" s="215"/>
    </row>
    <row r="232" spans="2:4" ht="25.5">
      <c r="B232" s="41" t="s">
        <v>321</v>
      </c>
      <c r="C232" s="44">
        <v>0</v>
      </c>
      <c r="D232" s="57" t="s">
        <v>259</v>
      </c>
    </row>
    <row r="233" spans="2:4" ht="13.5" thickBot="1">
      <c r="B233" s="31" t="s">
        <v>322</v>
      </c>
      <c r="C233" s="214" t="s">
        <v>883</v>
      </c>
      <c r="D233" s="215"/>
    </row>
    <row r="234" spans="2:4" ht="13.5" thickBot="1">
      <c r="B234" s="64"/>
      <c r="C234" s="107"/>
      <c r="D234" s="65"/>
    </row>
    <row r="235" spans="2:4" ht="13.5" thickBot="1">
      <c r="B235" s="66" t="s">
        <v>327</v>
      </c>
      <c r="C235" s="67">
        <f>SUM(C150:D233)</f>
        <v>65</v>
      </c>
      <c r="D235" s="68" t="s">
        <v>328</v>
      </c>
    </row>
    <row r="236" spans="2:4">
      <c r="B236" s="14"/>
      <c r="C236" s="126"/>
      <c r="D236" s="56"/>
    </row>
    <row r="237" spans="2:4">
      <c r="B237" s="14"/>
      <c r="C237" s="126"/>
      <c r="D237" s="56"/>
    </row>
    <row r="238" spans="2:4">
      <c r="B238" s="14"/>
      <c r="D238" s="56"/>
    </row>
    <row r="239" spans="2:4">
      <c r="B239" s="14"/>
      <c r="D239" s="56"/>
    </row>
    <row r="240" spans="2:4">
      <c r="B240" s="14"/>
      <c r="D240" s="56"/>
    </row>
    <row r="241" spans="2:4">
      <c r="B241" s="14"/>
      <c r="D241" s="56"/>
    </row>
    <row r="242" spans="2:4">
      <c r="B242" s="14"/>
      <c r="D242" s="56"/>
    </row>
    <row r="243" spans="2:4">
      <c r="B243" s="14"/>
      <c r="D243" s="56"/>
    </row>
    <row r="244" spans="2:4">
      <c r="B244" s="14"/>
      <c r="D244" s="56"/>
    </row>
    <row r="245" spans="2:4">
      <c r="B245" s="14"/>
      <c r="D245" s="56"/>
    </row>
    <row r="246" spans="2:4">
      <c r="B246" s="14"/>
      <c r="D246" s="56"/>
    </row>
    <row r="247" spans="2:4">
      <c r="B247" s="14"/>
      <c r="D247" s="56"/>
    </row>
    <row r="248" spans="2:4">
      <c r="B248" s="14"/>
      <c r="D248" s="56"/>
    </row>
    <row r="249" spans="2:4">
      <c r="B249" s="14"/>
      <c r="D249" s="56"/>
    </row>
    <row r="250" spans="2:4">
      <c r="B250" s="14"/>
      <c r="D250" s="56"/>
    </row>
    <row r="251" spans="2:4">
      <c r="B251" s="14"/>
      <c r="D251" s="56"/>
    </row>
    <row r="252" spans="2:4">
      <c r="B252" s="14"/>
      <c r="D252" s="56"/>
    </row>
    <row r="253" spans="2:4">
      <c r="B253" s="14"/>
      <c r="D253" s="56"/>
    </row>
    <row r="254" spans="2:4">
      <c r="B254" s="14"/>
      <c r="D254" s="56"/>
    </row>
    <row r="255" spans="2:4">
      <c r="B255" s="14"/>
      <c r="D255" s="56"/>
    </row>
    <row r="256" spans="2:4">
      <c r="B256" s="14"/>
      <c r="D256" s="56"/>
    </row>
    <row r="257" spans="2:4">
      <c r="B257" s="14"/>
      <c r="D257" s="56"/>
    </row>
    <row r="258" spans="2:4">
      <c r="B258" s="14"/>
      <c r="D258" s="56"/>
    </row>
    <row r="259" spans="2:4">
      <c r="B259" s="14"/>
      <c r="D259" s="56"/>
    </row>
    <row r="260" spans="2:4">
      <c r="B260" s="14"/>
      <c r="D260" s="56"/>
    </row>
    <row r="261" spans="2:4">
      <c r="B261" s="14"/>
      <c r="D261" s="56"/>
    </row>
    <row r="262" spans="2:4">
      <c r="B262" s="14"/>
      <c r="D262" s="56"/>
    </row>
    <row r="263" spans="2:4">
      <c r="B263" s="14"/>
      <c r="D263" s="56"/>
    </row>
    <row r="264" spans="2:4">
      <c r="B264" s="14"/>
      <c r="D264" s="56"/>
    </row>
    <row r="265" spans="2:4">
      <c r="B265" s="14"/>
      <c r="D265" s="56"/>
    </row>
    <row r="266" spans="2:4">
      <c r="B266" s="14"/>
      <c r="D266" s="56"/>
    </row>
    <row r="267" spans="2:4">
      <c r="B267" s="14"/>
      <c r="D267" s="56"/>
    </row>
    <row r="268" spans="2:4">
      <c r="B268" s="14"/>
      <c r="D268" s="56"/>
    </row>
    <row r="269" spans="2:4">
      <c r="B269" s="14"/>
      <c r="D269" s="56"/>
    </row>
    <row r="270" spans="2:4">
      <c r="B270" s="14"/>
      <c r="D270" s="56"/>
    </row>
    <row r="271" spans="2:4">
      <c r="B271" s="14"/>
      <c r="D271" s="56"/>
    </row>
    <row r="272" spans="2:4">
      <c r="B272" s="14"/>
      <c r="D272" s="56"/>
    </row>
    <row r="273" spans="2:4">
      <c r="B273" s="14"/>
      <c r="D273" s="56"/>
    </row>
    <row r="274" spans="2:4">
      <c r="B274" s="14"/>
      <c r="D274" s="56"/>
    </row>
    <row r="275" spans="2:4">
      <c r="B275" s="14"/>
      <c r="D275" s="56"/>
    </row>
    <row r="276" spans="2:4">
      <c r="B276" s="14"/>
      <c r="D276" s="56"/>
    </row>
    <row r="277" spans="2:4">
      <c r="B277" s="14"/>
      <c r="D277" s="56"/>
    </row>
    <row r="278" spans="2:4">
      <c r="B278" s="14"/>
      <c r="D278" s="56"/>
    </row>
    <row r="279" spans="2:4">
      <c r="B279" s="14"/>
      <c r="D279" s="56"/>
    </row>
    <row r="280" spans="2:4">
      <c r="B280" s="14"/>
      <c r="D280" s="56"/>
    </row>
    <row r="281" spans="2:4">
      <c r="B281" s="14"/>
      <c r="D281" s="56"/>
    </row>
    <row r="282" spans="2:4">
      <c r="B282" s="14"/>
      <c r="D282" s="56"/>
    </row>
    <row r="283" spans="2:4">
      <c r="B283" s="14"/>
      <c r="D283" s="56"/>
    </row>
    <row r="284" spans="2:4">
      <c r="B284" s="14"/>
      <c r="D284" s="56"/>
    </row>
    <row r="285" spans="2:4">
      <c r="B285" s="14"/>
      <c r="D285" s="56"/>
    </row>
    <row r="286" spans="2:4">
      <c r="B286" s="14"/>
      <c r="D286" s="56"/>
    </row>
    <row r="287" spans="2:4">
      <c r="B287" s="14"/>
      <c r="D287" s="56"/>
    </row>
    <row r="288" spans="2:4">
      <c r="B288" s="14"/>
      <c r="D288" s="56"/>
    </row>
    <row r="289" spans="2:4">
      <c r="B289" s="14"/>
      <c r="D289" s="56"/>
    </row>
    <row r="290" spans="2:4">
      <c r="B290" s="14"/>
      <c r="D290" s="56"/>
    </row>
    <row r="291" spans="2:4">
      <c r="B291" s="14"/>
      <c r="D291" s="56"/>
    </row>
    <row r="292" spans="2:4">
      <c r="B292" s="14"/>
      <c r="D292" s="56"/>
    </row>
    <row r="293" spans="2:4">
      <c r="B293" s="14"/>
      <c r="D293" s="56"/>
    </row>
    <row r="294" spans="2:4">
      <c r="B294" s="14"/>
      <c r="D294" s="56"/>
    </row>
    <row r="295" spans="2:4">
      <c r="B295" s="14"/>
      <c r="D295" s="56"/>
    </row>
    <row r="296" spans="2:4">
      <c r="B296" s="14"/>
      <c r="D296" s="56"/>
    </row>
    <row r="297" spans="2:4">
      <c r="B297" s="14"/>
      <c r="D297" s="56"/>
    </row>
    <row r="298" spans="2:4">
      <c r="B298" s="14"/>
      <c r="D298" s="56"/>
    </row>
    <row r="299" spans="2:4">
      <c r="B299" s="14"/>
      <c r="D299" s="56"/>
    </row>
    <row r="300" spans="2:4">
      <c r="B300" s="14"/>
      <c r="D300" s="56"/>
    </row>
    <row r="301" spans="2:4">
      <c r="B301" s="14"/>
      <c r="D301" s="56"/>
    </row>
    <row r="302" spans="2:4">
      <c r="B302" s="14"/>
      <c r="D302" s="56"/>
    </row>
    <row r="303" spans="2:4">
      <c r="B303" s="14"/>
      <c r="D303" s="56"/>
    </row>
    <row r="304" spans="2:4">
      <c r="B304" s="14"/>
      <c r="D304" s="56"/>
    </row>
    <row r="305" spans="2:4">
      <c r="B305" s="14"/>
      <c r="D305" s="56"/>
    </row>
    <row r="306" spans="2:4">
      <c r="B306" s="14"/>
      <c r="D306" s="56"/>
    </row>
    <row r="307" spans="2:4">
      <c r="B307" s="14"/>
      <c r="D307" s="56"/>
    </row>
    <row r="308" spans="2:4">
      <c r="B308" s="14"/>
      <c r="D308" s="56"/>
    </row>
    <row r="309" spans="2:4">
      <c r="B309" s="14"/>
      <c r="D309" s="56"/>
    </row>
    <row r="310" spans="2:4">
      <c r="B310" s="14"/>
      <c r="D310" s="56"/>
    </row>
    <row r="311" spans="2:4">
      <c r="B311" s="14"/>
      <c r="D311" s="56"/>
    </row>
    <row r="312" spans="2:4">
      <c r="B312" s="14"/>
      <c r="D312" s="56"/>
    </row>
    <row r="313" spans="2:4">
      <c r="B313" s="14"/>
      <c r="D313" s="56"/>
    </row>
    <row r="314" spans="2:4">
      <c r="B314" s="14"/>
      <c r="D314" s="56"/>
    </row>
    <row r="315" spans="2:4">
      <c r="B315" s="14"/>
      <c r="D315" s="56"/>
    </row>
    <row r="316" spans="2:4">
      <c r="B316" s="14"/>
      <c r="D316" s="56"/>
    </row>
    <row r="317" spans="2:4">
      <c r="B317" s="14"/>
      <c r="D317" s="56"/>
    </row>
    <row r="318" spans="2:4">
      <c r="B318" s="14"/>
      <c r="D318" s="56"/>
    </row>
    <row r="319" spans="2:4">
      <c r="B319" s="14"/>
      <c r="D319" s="56"/>
    </row>
    <row r="320" spans="2:4">
      <c r="B320" s="14"/>
      <c r="D320" s="56"/>
    </row>
    <row r="321" spans="2:4">
      <c r="B321" s="14"/>
      <c r="D321" s="56"/>
    </row>
    <row r="322" spans="2:4">
      <c r="B322" s="14"/>
      <c r="D322" s="56"/>
    </row>
    <row r="323" spans="2:4">
      <c r="B323" s="14"/>
      <c r="D323" s="56"/>
    </row>
    <row r="324" spans="2:4">
      <c r="B324" s="14"/>
      <c r="D324" s="56"/>
    </row>
    <row r="325" spans="2:4">
      <c r="B325" s="14"/>
      <c r="D325" s="56"/>
    </row>
    <row r="326" spans="2:4">
      <c r="B326" s="14"/>
      <c r="D326" s="56"/>
    </row>
    <row r="327" spans="2:4">
      <c r="B327" s="14"/>
      <c r="D327" s="56"/>
    </row>
    <row r="328" spans="2:4">
      <c r="B328" s="14"/>
      <c r="D328" s="56"/>
    </row>
    <row r="329" spans="2:4">
      <c r="B329" s="14"/>
      <c r="D329" s="56"/>
    </row>
    <row r="330" spans="2:4">
      <c r="B330" s="14"/>
      <c r="D330" s="56"/>
    </row>
    <row r="331" spans="2:4">
      <c r="B331" s="14"/>
      <c r="D331" s="56"/>
    </row>
    <row r="332" spans="2:4">
      <c r="B332" s="14"/>
      <c r="D332" s="56"/>
    </row>
    <row r="333" spans="2:4">
      <c r="B333" s="14"/>
      <c r="D333" s="56"/>
    </row>
    <row r="334" spans="2:4">
      <c r="B334" s="14"/>
      <c r="D334" s="56"/>
    </row>
    <row r="335" spans="2:4">
      <c r="B335" s="14"/>
      <c r="D335" s="56"/>
    </row>
    <row r="336" spans="2:4">
      <c r="B336" s="14"/>
      <c r="D336" s="56"/>
    </row>
    <row r="337" spans="2:4">
      <c r="B337" s="14"/>
      <c r="D337" s="56"/>
    </row>
    <row r="338" spans="2:4">
      <c r="B338" s="14"/>
      <c r="D338" s="56"/>
    </row>
    <row r="339" spans="2:4">
      <c r="B339" s="14"/>
      <c r="D339" s="56"/>
    </row>
    <row r="340" spans="2:4">
      <c r="B340" s="14"/>
      <c r="D340" s="56"/>
    </row>
    <row r="341" spans="2:4">
      <c r="B341" s="14"/>
      <c r="D341" s="56"/>
    </row>
    <row r="342" spans="2:4">
      <c r="B342" s="14"/>
      <c r="D342" s="56"/>
    </row>
    <row r="343" spans="2:4">
      <c r="B343" s="14"/>
      <c r="D343" s="56"/>
    </row>
    <row r="344" spans="2:4">
      <c r="B344" s="14"/>
      <c r="D344" s="56"/>
    </row>
    <row r="345" spans="2:4">
      <c r="B345" s="14"/>
      <c r="D345" s="56"/>
    </row>
    <row r="346" spans="2:4">
      <c r="B346" s="14"/>
      <c r="D346" s="56"/>
    </row>
    <row r="347" spans="2:4">
      <c r="B347" s="14"/>
      <c r="D347" s="56"/>
    </row>
    <row r="348" spans="2:4">
      <c r="B348" s="14"/>
      <c r="D348" s="56"/>
    </row>
    <row r="349" spans="2:4">
      <c r="B349" s="14"/>
      <c r="D349" s="56"/>
    </row>
    <row r="350" spans="2:4">
      <c r="B350" s="14"/>
      <c r="D350" s="56"/>
    </row>
    <row r="351" spans="2:4">
      <c r="B351" s="14"/>
      <c r="D351" s="56"/>
    </row>
    <row r="352" spans="2:4">
      <c r="B352" s="14"/>
      <c r="D352" s="56"/>
    </row>
    <row r="353" spans="2:4">
      <c r="B353" s="14"/>
      <c r="D353" s="56"/>
    </row>
    <row r="354" spans="2:4">
      <c r="B354" s="14"/>
      <c r="D354" s="56"/>
    </row>
    <row r="355" spans="2:4">
      <c r="B355" s="14"/>
      <c r="D355" s="56"/>
    </row>
    <row r="356" spans="2:4">
      <c r="B356" s="14"/>
      <c r="D356" s="56"/>
    </row>
    <row r="357" spans="2:4">
      <c r="B357" s="14"/>
      <c r="D357" s="56"/>
    </row>
    <row r="358" spans="2:4">
      <c r="B358" s="14"/>
      <c r="D358" s="56"/>
    </row>
    <row r="359" spans="2:4">
      <c r="B359" s="14"/>
      <c r="D359" s="56"/>
    </row>
    <row r="360" spans="2:4">
      <c r="B360" s="14"/>
      <c r="D360" s="56"/>
    </row>
    <row r="361" spans="2:4">
      <c r="B361" s="14"/>
      <c r="D361" s="56"/>
    </row>
    <row r="362" spans="2:4">
      <c r="B362" s="14"/>
      <c r="D362" s="56"/>
    </row>
    <row r="363" spans="2:4">
      <c r="B363" s="14"/>
      <c r="D363" s="56"/>
    </row>
    <row r="364" spans="2:4">
      <c r="B364" s="14"/>
      <c r="D364" s="56"/>
    </row>
    <row r="365" spans="2:4">
      <c r="B365" s="14"/>
      <c r="D365" s="56"/>
    </row>
    <row r="366" spans="2:4">
      <c r="B366" s="14"/>
      <c r="D366" s="56"/>
    </row>
    <row r="367" spans="2:4">
      <c r="B367" s="14"/>
      <c r="D367" s="56"/>
    </row>
    <row r="368" spans="2:4">
      <c r="B368" s="14"/>
      <c r="D368" s="56"/>
    </row>
    <row r="369" spans="2:4">
      <c r="B369" s="14"/>
      <c r="D369" s="56"/>
    </row>
    <row r="370" spans="2:4">
      <c r="B370" s="14"/>
      <c r="D370" s="56"/>
    </row>
    <row r="371" spans="2:4">
      <c r="B371" s="14"/>
      <c r="D371" s="56"/>
    </row>
    <row r="372" spans="2:4">
      <c r="B372" s="14"/>
      <c r="D372" s="56"/>
    </row>
    <row r="373" spans="2:4">
      <c r="B373" s="14"/>
      <c r="D373" s="56"/>
    </row>
    <row r="374" spans="2:4">
      <c r="B374" s="14"/>
      <c r="D374" s="56"/>
    </row>
    <row r="375" spans="2:4">
      <c r="B375" s="14"/>
      <c r="D375" s="56"/>
    </row>
    <row r="376" spans="2:4">
      <c r="B376" s="14"/>
      <c r="D376" s="56"/>
    </row>
    <row r="377" spans="2:4">
      <c r="B377" s="14"/>
      <c r="D377" s="56"/>
    </row>
    <row r="378" spans="2:4">
      <c r="B378" s="14"/>
      <c r="D378" s="56"/>
    </row>
    <row r="379" spans="2:4">
      <c r="B379" s="14"/>
      <c r="D379" s="56"/>
    </row>
    <row r="380" spans="2:4">
      <c r="B380" s="14"/>
      <c r="D380" s="56"/>
    </row>
    <row r="381" spans="2:4">
      <c r="B381" s="14"/>
      <c r="D381" s="56"/>
    </row>
    <row r="382" spans="2:4">
      <c r="B382" s="14"/>
      <c r="D382" s="56"/>
    </row>
    <row r="383" spans="2:4">
      <c r="B383" s="14"/>
      <c r="D383" s="56"/>
    </row>
    <row r="384" spans="2:4">
      <c r="B384" s="14"/>
      <c r="D384" s="56"/>
    </row>
    <row r="385" spans="2:4">
      <c r="B385" s="14"/>
      <c r="D385" s="56"/>
    </row>
    <row r="386" spans="2:4">
      <c r="B386" s="14"/>
      <c r="D386" s="56"/>
    </row>
    <row r="387" spans="2:4">
      <c r="B387" s="14"/>
      <c r="D387" s="56"/>
    </row>
    <row r="388" spans="2:4">
      <c r="B388" s="14"/>
      <c r="D388" s="56"/>
    </row>
    <row r="389" spans="2:4">
      <c r="B389" s="14"/>
      <c r="D389" s="56"/>
    </row>
    <row r="390" spans="2:4">
      <c r="B390" s="14"/>
      <c r="D390" s="56"/>
    </row>
    <row r="391" spans="2:4">
      <c r="B391" s="14"/>
      <c r="D391" s="56"/>
    </row>
    <row r="392" spans="2:4">
      <c r="D392" s="56"/>
    </row>
    <row r="393" spans="2:4">
      <c r="D393" s="56"/>
    </row>
    <row r="394" spans="2:4">
      <c r="D394" s="56"/>
    </row>
    <row r="395" spans="2:4">
      <c r="D395" s="56"/>
    </row>
    <row r="396" spans="2:4">
      <c r="D396" s="56"/>
    </row>
    <row r="397" spans="2:4">
      <c r="D397" s="56"/>
    </row>
    <row r="398" spans="2:4">
      <c r="D398" s="56"/>
    </row>
    <row r="399" spans="2:4">
      <c r="D399" s="56"/>
    </row>
    <row r="400" spans="2:4">
      <c r="D400" s="56"/>
    </row>
    <row r="401" spans="4:4" s="11" customFormat="1">
      <c r="D401" s="56"/>
    </row>
    <row r="402" spans="4:4" s="11" customFormat="1">
      <c r="D402" s="56"/>
    </row>
    <row r="403" spans="4:4" s="11" customFormat="1">
      <c r="D403" s="56"/>
    </row>
    <row r="404" spans="4:4" s="11" customFormat="1">
      <c r="D404" s="56"/>
    </row>
    <row r="405" spans="4:4" s="11" customFormat="1">
      <c r="D405" s="56"/>
    </row>
    <row r="406" spans="4:4" s="11" customFormat="1">
      <c r="D406" s="56"/>
    </row>
    <row r="407" spans="4:4" s="11" customFormat="1">
      <c r="D407" s="56"/>
    </row>
    <row r="408" spans="4:4" s="11" customFormat="1">
      <c r="D408" s="56"/>
    </row>
    <row r="409" spans="4:4" s="11" customFormat="1">
      <c r="D409" s="56"/>
    </row>
    <row r="410" spans="4:4" s="11" customFormat="1">
      <c r="D410" s="56"/>
    </row>
    <row r="411" spans="4:4" s="11" customFormat="1">
      <c r="D411" s="56"/>
    </row>
    <row r="412" spans="4:4" s="11" customFormat="1">
      <c r="D412" s="56"/>
    </row>
    <row r="413" spans="4:4" s="11" customFormat="1">
      <c r="D413" s="56"/>
    </row>
    <row r="414" spans="4:4" s="11" customFormat="1">
      <c r="D414" s="56"/>
    </row>
    <row r="415" spans="4:4" s="11" customFormat="1">
      <c r="D415" s="56"/>
    </row>
    <row r="416" spans="4:4" s="11" customFormat="1">
      <c r="D416" s="56"/>
    </row>
    <row r="417" spans="4:4" s="11" customFormat="1">
      <c r="D417" s="56"/>
    </row>
    <row r="418" spans="4:4" s="11" customFormat="1">
      <c r="D418" s="56"/>
    </row>
    <row r="419" spans="4:4" s="11" customFormat="1">
      <c r="D419" s="56"/>
    </row>
    <row r="420" spans="4:4" s="11" customFormat="1">
      <c r="D420" s="56"/>
    </row>
    <row r="421" spans="4:4" s="11" customFormat="1">
      <c r="D421" s="56"/>
    </row>
    <row r="422" spans="4:4" s="11" customFormat="1">
      <c r="D422" s="56"/>
    </row>
    <row r="423" spans="4:4" s="11" customFormat="1">
      <c r="D423" s="56"/>
    </row>
    <row r="424" spans="4:4" s="11" customFormat="1">
      <c r="D424" s="56"/>
    </row>
    <row r="425" spans="4:4" s="11" customFormat="1">
      <c r="D425" s="56"/>
    </row>
    <row r="426" spans="4:4" s="11" customFormat="1">
      <c r="D426" s="56"/>
    </row>
    <row r="427" spans="4:4" s="11" customFormat="1">
      <c r="D427" s="56"/>
    </row>
    <row r="428" spans="4:4" s="11" customFormat="1">
      <c r="D428" s="56"/>
    </row>
    <row r="429" spans="4:4" s="11" customFormat="1">
      <c r="D429" s="56"/>
    </row>
    <row r="430" spans="4:4" s="11" customFormat="1">
      <c r="D430" s="56"/>
    </row>
    <row r="431" spans="4:4" s="11" customFormat="1">
      <c r="D431" s="56"/>
    </row>
    <row r="432" spans="4:4" s="11" customFormat="1">
      <c r="D432" s="56"/>
    </row>
    <row r="433" spans="4:4" s="11" customFormat="1">
      <c r="D433" s="56"/>
    </row>
  </sheetData>
  <mergeCells count="74">
    <mergeCell ref="C217:D217"/>
    <mergeCell ref="C219:D219"/>
    <mergeCell ref="C233:D233"/>
    <mergeCell ref="C221:D221"/>
    <mergeCell ref="C223:D223"/>
    <mergeCell ref="C225:D225"/>
    <mergeCell ref="C227:D227"/>
    <mergeCell ref="C229:D229"/>
    <mergeCell ref="C231:D231"/>
    <mergeCell ref="C215:D215"/>
    <mergeCell ref="C197:D197"/>
    <mergeCell ref="C199:D199"/>
    <mergeCell ref="C201:D201"/>
    <mergeCell ref="C203:D203"/>
    <mergeCell ref="C205:D205"/>
    <mergeCell ref="C173:D173"/>
    <mergeCell ref="C207:D207"/>
    <mergeCell ref="C209:D209"/>
    <mergeCell ref="C211:D211"/>
    <mergeCell ref="C213:D213"/>
    <mergeCell ref="C159:D159"/>
    <mergeCell ref="C193:D193"/>
    <mergeCell ref="C195:D195"/>
    <mergeCell ref="C163:D163"/>
    <mergeCell ref="C185:D185"/>
    <mergeCell ref="C165:D165"/>
    <mergeCell ref="C167:D167"/>
    <mergeCell ref="C169:D169"/>
    <mergeCell ref="C177:D177"/>
    <mergeCell ref="C179:D179"/>
    <mergeCell ref="C181:D181"/>
    <mergeCell ref="C187:D187"/>
    <mergeCell ref="C189:D189"/>
    <mergeCell ref="C191:D191"/>
    <mergeCell ref="C183:D183"/>
    <mergeCell ref="C175:D175"/>
    <mergeCell ref="B8:D8"/>
    <mergeCell ref="B1:D3"/>
    <mergeCell ref="B6:D6"/>
    <mergeCell ref="B5:D5"/>
    <mergeCell ref="B7:D7"/>
    <mergeCell ref="B4:D4"/>
    <mergeCell ref="B143:D143"/>
    <mergeCell ref="B77:D77"/>
    <mergeCell ref="B89:D89"/>
    <mergeCell ref="B84:D84"/>
    <mergeCell ref="C171:D171"/>
    <mergeCell ref="B108:D108"/>
    <mergeCell ref="B101:D101"/>
    <mergeCell ref="B116:D116"/>
    <mergeCell ref="B137:D137"/>
    <mergeCell ref="B131:D131"/>
    <mergeCell ref="B122:D122"/>
    <mergeCell ref="C151:D151"/>
    <mergeCell ref="C153:D153"/>
    <mergeCell ref="C155:D155"/>
    <mergeCell ref="C157:D157"/>
    <mergeCell ref="C161:D161"/>
    <mergeCell ref="B70:D70"/>
    <mergeCell ref="B148:D149"/>
    <mergeCell ref="B95:D95"/>
    <mergeCell ref="B96:D96"/>
    <mergeCell ref="B109:D109"/>
    <mergeCell ref="B102:D102"/>
    <mergeCell ref="B123:D123"/>
    <mergeCell ref="B138:D138"/>
    <mergeCell ref="B132:D132"/>
    <mergeCell ref="B117:D117"/>
    <mergeCell ref="B71:D71"/>
    <mergeCell ref="B73:D73"/>
    <mergeCell ref="B78:D78"/>
    <mergeCell ref="B90:D90"/>
    <mergeCell ref="B85:D85"/>
    <mergeCell ref="B72:D72"/>
  </mergeCells>
  <dataValidations count="5">
    <dataValidation type="list" allowBlank="1" showInputMessage="1" showErrorMessage="1" sqref="C74:C76 C79:C83 C86:C88 C91:C94 C97:C100 C103:C107 C110:C115 C118:C121 C124:C130 C133:C136 C139:C142 C144:C146 C150 C152 C154 C156 C158 C160 C162 C172 C174 C176 C178 C180 C182 C184 C186 C188 C190 C192 C194 C196 C204 C206 C208 C216 C218 C220 C222 C224 C226">
      <formula1>"0,1,2,3"</formula1>
    </dataValidation>
    <dataValidation type="list" allowBlank="1" showInputMessage="1" showErrorMessage="1" sqref="C228 C230 C232 C214 C212 C210 C198 C200 C202 C164 C166 C168">
      <formula1>"0,1"</formula1>
    </dataValidation>
    <dataValidation type="list" allowBlank="1" showInputMessage="1" showErrorMessage="1" sqref="C16">
      <formula1>"1,2,3"</formula1>
    </dataValidation>
    <dataValidation type="list" allowBlank="1" showInputMessage="1" showErrorMessage="1" sqref="C20">
      <formula1>"1,2,3,4"</formula1>
    </dataValidation>
    <dataValidation type="list" allowBlank="1" showInputMessage="1" showErrorMessage="1" sqref="C32">
      <formula1>"1,2,3,4,5,6,7,8"</formula1>
    </dataValidation>
  </dataValidations>
  <pageMargins left="0.7" right="0.7" top="0.75" bottom="0.75" header="0.3" footer="0.3"/>
  <pageSetup scale="60" orientation="landscape"/>
  <drawing r:id="rId1"/>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E433"/>
  <sheetViews>
    <sheetView topLeftCell="A207" zoomScale="80" zoomScaleNormal="80" workbookViewId="0">
      <selection activeCell="C216" sqref="C216"/>
    </sheetView>
  </sheetViews>
  <sheetFormatPr defaultColWidth="8.85546875" defaultRowHeight="12.75"/>
  <cols>
    <col min="1" max="1" width="3.140625" style="11" customWidth="1"/>
    <col min="2" max="2" width="77.42578125" style="10" customWidth="1"/>
    <col min="3" max="3" width="26.85546875" style="46" customWidth="1"/>
    <col min="4" max="4" width="61.28515625" style="11" customWidth="1"/>
    <col min="5" max="5" width="32.7109375" style="11" customWidth="1"/>
    <col min="6" max="16384" width="8.85546875" style="11"/>
  </cols>
  <sheetData>
    <row r="1" spans="2:5">
      <c r="B1" s="174" t="s">
        <v>534</v>
      </c>
      <c r="C1" s="174"/>
      <c r="D1" s="174"/>
    </row>
    <row r="2" spans="2:5">
      <c r="B2" s="174"/>
      <c r="C2" s="174"/>
      <c r="D2" s="174"/>
    </row>
    <row r="3" spans="2:5">
      <c r="B3" s="175"/>
      <c r="C3" s="175"/>
      <c r="D3" s="175"/>
    </row>
    <row r="4" spans="2:5" ht="15.75">
      <c r="B4" s="177" t="s">
        <v>156</v>
      </c>
      <c r="C4" s="178"/>
      <c r="D4" s="179"/>
    </row>
    <row r="5" spans="2:5" ht="15.75">
      <c r="B5" s="171" t="s">
        <v>134</v>
      </c>
      <c r="C5" s="172"/>
      <c r="D5" s="173"/>
    </row>
    <row r="6" spans="2:5" s="12" customFormat="1" ht="13.5" thickBot="1">
      <c r="B6" s="216"/>
      <c r="C6" s="216"/>
      <c r="D6" s="216"/>
    </row>
    <row r="7" spans="2:5" ht="13.5" thickBot="1">
      <c r="B7" s="217" t="s">
        <v>553</v>
      </c>
      <c r="C7" s="218"/>
      <c r="D7" s="219"/>
    </row>
    <row r="8" spans="2:5" ht="13.5" thickBot="1">
      <c r="B8" s="184" t="s">
        <v>537</v>
      </c>
      <c r="C8" s="185"/>
      <c r="D8" s="186"/>
    </row>
    <row r="9" spans="2:5" ht="13.5" thickBot="1"/>
    <row r="10" spans="2:5" ht="25.5">
      <c r="B10" s="36" t="s">
        <v>173</v>
      </c>
      <c r="C10" s="53" t="s">
        <v>522</v>
      </c>
      <c r="D10" s="37" t="s">
        <v>74</v>
      </c>
    </row>
    <row r="11" spans="2:5">
      <c r="B11" s="38"/>
      <c r="C11" s="47"/>
      <c r="D11" s="20"/>
    </row>
    <row r="12" spans="2:5" ht="51">
      <c r="B12" s="29" t="s">
        <v>135</v>
      </c>
      <c r="C12" s="159" t="s">
        <v>632</v>
      </c>
      <c r="D12" s="20"/>
      <c r="E12" s="164"/>
    </row>
    <row r="13" spans="2:5">
      <c r="B13" s="29" t="s">
        <v>136</v>
      </c>
      <c r="C13" s="159" t="s">
        <v>633</v>
      </c>
      <c r="D13" s="20" t="s">
        <v>79</v>
      </c>
    </row>
    <row r="14" spans="2:5">
      <c r="B14" s="29" t="s">
        <v>137</v>
      </c>
      <c r="C14" s="159" t="s">
        <v>623</v>
      </c>
      <c r="D14" s="20"/>
    </row>
    <row r="15" spans="2:5">
      <c r="B15" s="29" t="s">
        <v>138</v>
      </c>
      <c r="C15" s="159">
        <v>315935</v>
      </c>
      <c r="D15" s="20"/>
    </row>
    <row r="16" spans="2:5" ht="38.25">
      <c r="B16" s="41" t="s">
        <v>155</v>
      </c>
      <c r="C16" s="159">
        <v>3</v>
      </c>
      <c r="D16" s="39" t="s">
        <v>538</v>
      </c>
    </row>
    <row r="17" spans="2:4">
      <c r="B17" s="29" t="s">
        <v>37</v>
      </c>
      <c r="C17" s="159" t="s">
        <v>609</v>
      </c>
      <c r="D17" s="20"/>
    </row>
    <row r="18" spans="2:4" ht="25.5">
      <c r="B18" s="29" t="s">
        <v>139</v>
      </c>
      <c r="C18" s="159" t="s">
        <v>614</v>
      </c>
      <c r="D18" s="20"/>
    </row>
    <row r="19" spans="2:4">
      <c r="B19" s="29" t="s">
        <v>140</v>
      </c>
      <c r="C19" s="159" t="s">
        <v>634</v>
      </c>
      <c r="D19" s="20"/>
    </row>
    <row r="20" spans="2:4" ht="63.75">
      <c r="B20" s="41" t="s">
        <v>153</v>
      </c>
      <c r="C20" s="159">
        <v>1</v>
      </c>
      <c r="D20" s="39" t="s">
        <v>524</v>
      </c>
    </row>
    <row r="21" spans="2:4" ht="38.25">
      <c r="B21" s="29" t="s">
        <v>141</v>
      </c>
      <c r="C21" s="159" t="s">
        <v>635</v>
      </c>
      <c r="D21" s="20"/>
    </row>
    <row r="22" spans="2:4">
      <c r="B22" s="29" t="s">
        <v>142</v>
      </c>
      <c r="C22" s="159">
        <v>30667</v>
      </c>
      <c r="D22" s="20"/>
    </row>
    <row r="23" spans="2:4">
      <c r="B23" s="29" t="s">
        <v>147</v>
      </c>
      <c r="C23" s="159">
        <v>12</v>
      </c>
      <c r="D23" s="20"/>
    </row>
    <row r="24" spans="2:4">
      <c r="B24" s="29" t="s">
        <v>148</v>
      </c>
      <c r="C24" s="159">
        <v>5</v>
      </c>
      <c r="D24" s="20"/>
    </row>
    <row r="25" spans="2:4">
      <c r="B25" s="29" t="s">
        <v>149</v>
      </c>
      <c r="C25" s="159">
        <v>5000</v>
      </c>
      <c r="D25" s="20" t="s">
        <v>618</v>
      </c>
    </row>
    <row r="26" spans="2:4" ht="38.25">
      <c r="B26" s="29" t="s">
        <v>150</v>
      </c>
      <c r="C26" s="159" t="s">
        <v>636</v>
      </c>
      <c r="D26" s="20"/>
    </row>
    <row r="27" spans="2:4" ht="25.5">
      <c r="B27" s="29" t="s">
        <v>143</v>
      </c>
      <c r="C27" s="159" t="s">
        <v>695</v>
      </c>
      <c r="D27" s="20"/>
    </row>
    <row r="28" spans="2:4">
      <c r="B28" s="29" t="s">
        <v>532</v>
      </c>
      <c r="C28" s="159"/>
      <c r="D28" s="20"/>
    </row>
    <row r="29" spans="2:4" ht="25.5">
      <c r="B29" s="29" t="s">
        <v>144</v>
      </c>
      <c r="C29" s="159" t="s">
        <v>696</v>
      </c>
      <c r="D29" s="20"/>
    </row>
    <row r="30" spans="2:4" ht="25.5">
      <c r="B30" s="29" t="s">
        <v>145</v>
      </c>
      <c r="C30" s="159" t="s">
        <v>697</v>
      </c>
      <c r="D30" s="20"/>
    </row>
    <row r="31" spans="2:4">
      <c r="B31" s="29" t="s">
        <v>146</v>
      </c>
      <c r="C31" s="159">
        <v>3</v>
      </c>
      <c r="D31" s="20"/>
    </row>
    <row r="32" spans="2:4" ht="114.75">
      <c r="B32" s="41" t="s">
        <v>154</v>
      </c>
      <c r="C32" s="159">
        <v>2</v>
      </c>
      <c r="D32" s="42" t="s">
        <v>152</v>
      </c>
    </row>
    <row r="33" spans="2:4" ht="13.5" thickBot="1">
      <c r="D33" s="11" t="s">
        <v>151</v>
      </c>
    </row>
    <row r="34" spans="2:4" ht="25.5">
      <c r="B34" s="45" t="s">
        <v>157</v>
      </c>
      <c r="C34" s="102" t="s">
        <v>522</v>
      </c>
      <c r="D34" s="61"/>
    </row>
    <row r="35" spans="2:4">
      <c r="B35" s="29"/>
      <c r="C35" s="44"/>
      <c r="D35" s="30"/>
    </row>
    <row r="36" spans="2:4">
      <c r="B36" s="62" t="s">
        <v>552</v>
      </c>
      <c r="C36" s="44" t="s">
        <v>650</v>
      </c>
      <c r="D36" s="63"/>
    </row>
    <row r="37" spans="2:4">
      <c r="B37" s="29" t="s">
        <v>161</v>
      </c>
      <c r="C37" s="44"/>
      <c r="D37" s="63"/>
    </row>
    <row r="38" spans="2:4">
      <c r="B38" s="29" t="s">
        <v>158</v>
      </c>
      <c r="C38" s="44"/>
      <c r="D38" s="63"/>
    </row>
    <row r="39" spans="2:4">
      <c r="B39" s="29" t="s">
        <v>159</v>
      </c>
      <c r="C39" s="44"/>
      <c r="D39" s="63"/>
    </row>
    <row r="40" spans="2:4">
      <c r="B40" s="29" t="s">
        <v>160</v>
      </c>
      <c r="C40" s="44"/>
      <c r="D40" s="63"/>
    </row>
    <row r="41" spans="2:4">
      <c r="B41" s="29"/>
      <c r="C41" s="44"/>
      <c r="D41" s="63"/>
    </row>
    <row r="42" spans="2:4">
      <c r="B42" s="29" t="s">
        <v>163</v>
      </c>
      <c r="C42" s="44"/>
      <c r="D42" s="63" t="s">
        <v>164</v>
      </c>
    </row>
    <row r="43" spans="2:4">
      <c r="B43" s="29" t="s">
        <v>162</v>
      </c>
      <c r="C43" s="44"/>
      <c r="D43" s="63"/>
    </row>
    <row r="44" spans="2:4">
      <c r="B44" s="29"/>
      <c r="C44" s="44"/>
      <c r="D44" s="63"/>
    </row>
    <row r="45" spans="2:4">
      <c r="B45" s="62" t="s">
        <v>550</v>
      </c>
      <c r="C45" s="44" t="s">
        <v>650</v>
      </c>
      <c r="D45" s="63"/>
    </row>
    <row r="46" spans="2:4">
      <c r="B46" s="29" t="s">
        <v>161</v>
      </c>
      <c r="C46" s="44"/>
      <c r="D46" s="63"/>
    </row>
    <row r="47" spans="2:4">
      <c r="B47" s="29" t="s">
        <v>158</v>
      </c>
      <c r="C47" s="44"/>
      <c r="D47" s="63"/>
    </row>
    <row r="48" spans="2:4">
      <c r="B48" s="29" t="s">
        <v>159</v>
      </c>
      <c r="C48" s="44"/>
      <c r="D48" s="63"/>
    </row>
    <row r="49" spans="2:4">
      <c r="B49" s="29" t="s">
        <v>165</v>
      </c>
      <c r="C49" s="44"/>
      <c r="D49" s="63"/>
    </row>
    <row r="50" spans="2:4">
      <c r="B50" s="29" t="s">
        <v>166</v>
      </c>
      <c r="C50" s="44"/>
      <c r="D50" s="63"/>
    </row>
    <row r="51" spans="2:4">
      <c r="B51" s="29"/>
      <c r="C51" s="44"/>
      <c r="D51" s="63"/>
    </row>
    <row r="52" spans="2:4" ht="38.25">
      <c r="B52" s="62" t="s">
        <v>551</v>
      </c>
      <c r="C52" s="44" t="s">
        <v>650</v>
      </c>
      <c r="D52" s="63"/>
    </row>
    <row r="53" spans="2:4">
      <c r="B53" s="29" t="s">
        <v>161</v>
      </c>
      <c r="C53" s="44"/>
      <c r="D53" s="63"/>
    </row>
    <row r="54" spans="2:4">
      <c r="B54" s="29" t="s">
        <v>158</v>
      </c>
      <c r="C54" s="44"/>
      <c r="D54" s="63"/>
    </row>
    <row r="55" spans="2:4">
      <c r="B55" s="29" t="s">
        <v>159</v>
      </c>
      <c r="C55" s="44"/>
      <c r="D55" s="63" t="s">
        <v>167</v>
      </c>
    </row>
    <row r="56" spans="2:4">
      <c r="B56" s="29" t="s">
        <v>160</v>
      </c>
      <c r="C56" s="44"/>
      <c r="D56" s="63"/>
    </row>
    <row r="57" spans="2:4">
      <c r="B57" s="29" t="s">
        <v>163</v>
      </c>
      <c r="C57" s="44"/>
      <c r="D57" s="63"/>
    </row>
    <row r="58" spans="2:4">
      <c r="B58" s="29" t="s">
        <v>171</v>
      </c>
      <c r="C58" s="44"/>
      <c r="D58" s="63" t="s">
        <v>172</v>
      </c>
    </row>
    <row r="59" spans="2:4">
      <c r="B59" s="38"/>
      <c r="C59" s="44"/>
      <c r="D59" s="63"/>
    </row>
    <row r="60" spans="2:4" ht="25.5">
      <c r="B60" s="62" t="s">
        <v>168</v>
      </c>
      <c r="C60" s="44"/>
      <c r="D60" s="63"/>
    </row>
    <row r="61" spans="2:4">
      <c r="B61" s="38"/>
      <c r="C61" s="44" t="s">
        <v>611</v>
      </c>
      <c r="D61" s="20" t="s">
        <v>169</v>
      </c>
    </row>
    <row r="62" spans="2:4">
      <c r="B62" s="38"/>
      <c r="C62" s="44" t="s">
        <v>630</v>
      </c>
      <c r="D62" s="20" t="s">
        <v>170</v>
      </c>
    </row>
    <row r="63" spans="2:4">
      <c r="B63" s="38"/>
      <c r="C63" s="44"/>
      <c r="D63" s="20"/>
    </row>
    <row r="64" spans="2:4">
      <c r="B64" s="38"/>
      <c r="C64" s="44" t="s">
        <v>928</v>
      </c>
      <c r="D64" s="20" t="s">
        <v>169</v>
      </c>
    </row>
    <row r="65" spans="2:4">
      <c r="B65" s="38"/>
      <c r="C65" s="44" t="s">
        <v>929</v>
      </c>
      <c r="D65" s="20" t="s">
        <v>170</v>
      </c>
    </row>
    <row r="66" spans="2:4">
      <c r="B66" s="38"/>
      <c r="C66" s="44"/>
      <c r="D66" s="20"/>
    </row>
    <row r="67" spans="2:4">
      <c r="B67" s="38"/>
      <c r="C67" s="44"/>
      <c r="D67" s="20" t="s">
        <v>169</v>
      </c>
    </row>
    <row r="68" spans="2:4" ht="13.5" thickBot="1">
      <c r="B68" s="40"/>
      <c r="C68" s="48"/>
      <c r="D68" s="27" t="s">
        <v>170</v>
      </c>
    </row>
    <row r="69" spans="2:4" ht="13.5" thickBot="1"/>
    <row r="70" spans="2:4">
      <c r="B70" s="190" t="s">
        <v>605</v>
      </c>
      <c r="C70" s="191"/>
      <c r="D70" s="192"/>
    </row>
    <row r="71" spans="2:4">
      <c r="B71" s="205" t="s">
        <v>174</v>
      </c>
      <c r="C71" s="206"/>
      <c r="D71" s="207"/>
    </row>
    <row r="72" spans="2:4">
      <c r="B72" s="211" t="s">
        <v>249</v>
      </c>
      <c r="C72" s="212"/>
      <c r="D72" s="213"/>
    </row>
    <row r="73" spans="2:4">
      <c r="B73" s="208" t="s">
        <v>175</v>
      </c>
      <c r="C73" s="209"/>
      <c r="D73" s="210"/>
    </row>
    <row r="74" spans="2:4" ht="51">
      <c r="B74" s="41" t="s">
        <v>176</v>
      </c>
      <c r="C74" s="44">
        <v>0</v>
      </c>
      <c r="D74" s="13" t="s">
        <v>525</v>
      </c>
    </row>
    <row r="75" spans="2:4" ht="51">
      <c r="B75" s="41" t="s">
        <v>177</v>
      </c>
      <c r="C75" s="44">
        <v>0</v>
      </c>
      <c r="D75" s="13" t="s">
        <v>525</v>
      </c>
    </row>
    <row r="76" spans="2:4" ht="51">
      <c r="B76" s="41" t="s">
        <v>178</v>
      </c>
      <c r="C76" s="44">
        <v>0</v>
      </c>
      <c r="D76" s="13" t="s">
        <v>525</v>
      </c>
    </row>
    <row r="77" spans="2:4">
      <c r="B77" s="199" t="s">
        <v>179</v>
      </c>
      <c r="C77" s="200"/>
      <c r="D77" s="201"/>
    </row>
    <row r="78" spans="2:4">
      <c r="B78" s="202" t="s">
        <v>180</v>
      </c>
      <c r="C78" s="203"/>
      <c r="D78" s="204"/>
    </row>
    <row r="79" spans="2:4" ht="51">
      <c r="B79" s="41" t="s">
        <v>181</v>
      </c>
      <c r="C79" s="44">
        <v>0</v>
      </c>
      <c r="D79" s="13" t="s">
        <v>525</v>
      </c>
    </row>
    <row r="80" spans="2:4" ht="51">
      <c r="B80" s="41" t="s">
        <v>182</v>
      </c>
      <c r="C80" s="44">
        <v>0</v>
      </c>
      <c r="D80" s="13" t="s">
        <v>525</v>
      </c>
    </row>
    <row r="81" spans="2:4" ht="51">
      <c r="B81" s="41" t="s">
        <v>183</v>
      </c>
      <c r="C81" s="44">
        <v>0</v>
      </c>
      <c r="D81" s="13" t="s">
        <v>525</v>
      </c>
    </row>
    <row r="82" spans="2:4" ht="51">
      <c r="B82" s="41" t="s">
        <v>184</v>
      </c>
      <c r="C82" s="44">
        <v>1</v>
      </c>
      <c r="D82" s="13" t="s">
        <v>525</v>
      </c>
    </row>
    <row r="83" spans="2:4" ht="51">
      <c r="B83" s="41" t="s">
        <v>185</v>
      </c>
      <c r="C83" s="44">
        <v>0</v>
      </c>
      <c r="D83" s="13" t="s">
        <v>525</v>
      </c>
    </row>
    <row r="84" spans="2:4">
      <c r="B84" s="199" t="s">
        <v>186</v>
      </c>
      <c r="C84" s="200"/>
      <c r="D84" s="201"/>
    </row>
    <row r="85" spans="2:4">
      <c r="B85" s="202" t="s">
        <v>187</v>
      </c>
      <c r="C85" s="203"/>
      <c r="D85" s="204"/>
    </row>
    <row r="86" spans="2:4" ht="51">
      <c r="B86" s="41" t="s">
        <v>188</v>
      </c>
      <c r="C86" s="44">
        <v>0</v>
      </c>
      <c r="D86" s="13" t="s">
        <v>525</v>
      </c>
    </row>
    <row r="87" spans="2:4" ht="51">
      <c r="B87" s="41" t="s">
        <v>189</v>
      </c>
      <c r="C87" s="44">
        <v>0</v>
      </c>
      <c r="D87" s="13" t="s">
        <v>525</v>
      </c>
    </row>
    <row r="88" spans="2:4" ht="51">
      <c r="B88" s="41" t="s">
        <v>190</v>
      </c>
      <c r="C88" s="44">
        <v>0</v>
      </c>
      <c r="D88" s="13" t="s">
        <v>525</v>
      </c>
    </row>
    <row r="89" spans="2:4">
      <c r="B89" s="199" t="s">
        <v>195</v>
      </c>
      <c r="C89" s="200"/>
      <c r="D89" s="201"/>
    </row>
    <row r="90" spans="2:4">
      <c r="B90" s="202" t="s">
        <v>196</v>
      </c>
      <c r="C90" s="203"/>
      <c r="D90" s="204"/>
    </row>
    <row r="91" spans="2:4" ht="51">
      <c r="B91" s="43" t="s">
        <v>191</v>
      </c>
      <c r="C91" s="44">
        <v>0</v>
      </c>
      <c r="D91" s="13" t="s">
        <v>525</v>
      </c>
    </row>
    <row r="92" spans="2:4" ht="51">
      <c r="B92" s="43" t="s">
        <v>192</v>
      </c>
      <c r="C92" s="44">
        <v>0</v>
      </c>
      <c r="D92" s="13" t="s">
        <v>525</v>
      </c>
    </row>
    <row r="93" spans="2:4" ht="51">
      <c r="B93" s="43" t="s">
        <v>193</v>
      </c>
      <c r="C93" s="44">
        <v>0</v>
      </c>
      <c r="D93" s="13" t="s">
        <v>525</v>
      </c>
    </row>
    <row r="94" spans="2:4" ht="51">
      <c r="B94" s="43" t="s">
        <v>194</v>
      </c>
      <c r="C94" s="44">
        <v>0</v>
      </c>
      <c r="D94" s="13" t="s">
        <v>525</v>
      </c>
    </row>
    <row r="95" spans="2:4">
      <c r="B95" s="199" t="s">
        <v>197</v>
      </c>
      <c r="C95" s="200"/>
      <c r="D95" s="201"/>
    </row>
    <row r="96" spans="2:4">
      <c r="B96" s="202" t="s">
        <v>198</v>
      </c>
      <c r="C96" s="203"/>
      <c r="D96" s="204"/>
    </row>
    <row r="97" spans="2:4" ht="51">
      <c r="B97" s="41" t="s">
        <v>199</v>
      </c>
      <c r="C97" s="44">
        <v>1</v>
      </c>
      <c r="D97" s="13" t="s">
        <v>525</v>
      </c>
    </row>
    <row r="98" spans="2:4" ht="51">
      <c r="B98" s="41" t="s">
        <v>200</v>
      </c>
      <c r="C98" s="44">
        <v>2</v>
      </c>
      <c r="D98" s="13" t="s">
        <v>525</v>
      </c>
    </row>
    <row r="99" spans="2:4" ht="51">
      <c r="B99" s="41" t="s">
        <v>201</v>
      </c>
      <c r="C99" s="44">
        <v>1</v>
      </c>
      <c r="D99" s="13" t="s">
        <v>525</v>
      </c>
    </row>
    <row r="100" spans="2:4" ht="51">
      <c r="B100" s="41" t="s">
        <v>202</v>
      </c>
      <c r="C100" s="44">
        <v>1</v>
      </c>
      <c r="D100" s="13" t="s">
        <v>525</v>
      </c>
    </row>
    <row r="101" spans="2:4">
      <c r="B101" s="199" t="s">
        <v>203</v>
      </c>
      <c r="C101" s="200"/>
      <c r="D101" s="201"/>
    </row>
    <row r="102" spans="2:4">
      <c r="B102" s="202" t="s">
        <v>204</v>
      </c>
      <c r="C102" s="203"/>
      <c r="D102" s="204"/>
    </row>
    <row r="103" spans="2:4" ht="51">
      <c r="B103" s="41" t="s">
        <v>205</v>
      </c>
      <c r="C103" s="44">
        <v>0</v>
      </c>
      <c r="D103" s="13" t="s">
        <v>525</v>
      </c>
    </row>
    <row r="104" spans="2:4" ht="51">
      <c r="B104" s="41" t="s">
        <v>206</v>
      </c>
      <c r="C104" s="44">
        <v>0</v>
      </c>
      <c r="D104" s="13" t="s">
        <v>525</v>
      </c>
    </row>
    <row r="105" spans="2:4" ht="51">
      <c r="B105" s="41" t="s">
        <v>207</v>
      </c>
      <c r="C105" s="44">
        <v>1</v>
      </c>
      <c r="D105" s="13" t="s">
        <v>525</v>
      </c>
    </row>
    <row r="106" spans="2:4" ht="51">
      <c r="B106" s="41" t="s">
        <v>208</v>
      </c>
      <c r="C106" s="44">
        <v>1</v>
      </c>
      <c r="D106" s="13" t="s">
        <v>525</v>
      </c>
    </row>
    <row r="107" spans="2:4" ht="51">
      <c r="B107" s="41" t="s">
        <v>209</v>
      </c>
      <c r="C107" s="44">
        <v>0</v>
      </c>
      <c r="D107" s="13" t="s">
        <v>525</v>
      </c>
    </row>
    <row r="108" spans="2:4">
      <c r="B108" s="199" t="s">
        <v>210</v>
      </c>
      <c r="C108" s="200"/>
      <c r="D108" s="201"/>
    </row>
    <row r="109" spans="2:4">
      <c r="B109" s="202" t="s">
        <v>211</v>
      </c>
      <c r="C109" s="203"/>
      <c r="D109" s="204"/>
    </row>
    <row r="110" spans="2:4" ht="51">
      <c r="B110" s="41" t="s">
        <v>212</v>
      </c>
      <c r="C110" s="44">
        <v>0</v>
      </c>
      <c r="D110" s="13" t="s">
        <v>525</v>
      </c>
    </row>
    <row r="111" spans="2:4" ht="51">
      <c r="B111" s="41" t="s">
        <v>213</v>
      </c>
      <c r="C111" s="44">
        <v>1</v>
      </c>
      <c r="D111" s="13" t="s">
        <v>525</v>
      </c>
    </row>
    <row r="112" spans="2:4" ht="51">
      <c r="B112" s="41" t="s">
        <v>214</v>
      </c>
      <c r="C112" s="44">
        <v>0</v>
      </c>
      <c r="D112" s="13" t="s">
        <v>525</v>
      </c>
    </row>
    <row r="113" spans="2:4" ht="51">
      <c r="B113" s="41" t="s">
        <v>215</v>
      </c>
      <c r="C113" s="44">
        <v>0</v>
      </c>
      <c r="D113" s="13" t="s">
        <v>525</v>
      </c>
    </row>
    <row r="114" spans="2:4" ht="63.75">
      <c r="B114" s="41" t="s">
        <v>216</v>
      </c>
      <c r="C114" s="44">
        <v>0</v>
      </c>
      <c r="D114" s="13" t="s">
        <v>250</v>
      </c>
    </row>
    <row r="115" spans="2:4" ht="51">
      <c r="B115" s="41" t="s">
        <v>217</v>
      </c>
      <c r="C115" s="44">
        <v>0</v>
      </c>
      <c r="D115" s="13" t="s">
        <v>525</v>
      </c>
    </row>
    <row r="116" spans="2:4">
      <c r="B116" s="199" t="s">
        <v>218</v>
      </c>
      <c r="C116" s="200"/>
      <c r="D116" s="201"/>
    </row>
    <row r="117" spans="2:4">
      <c r="B117" s="202" t="s">
        <v>219</v>
      </c>
      <c r="C117" s="203"/>
      <c r="D117" s="204"/>
    </row>
    <row r="118" spans="2:4" ht="51">
      <c r="B118" s="41" t="s">
        <v>220</v>
      </c>
      <c r="C118" s="44">
        <v>0</v>
      </c>
      <c r="D118" s="13" t="s">
        <v>525</v>
      </c>
    </row>
    <row r="119" spans="2:4" ht="51">
      <c r="B119" s="41" t="s">
        <v>221</v>
      </c>
      <c r="C119" s="44">
        <v>0</v>
      </c>
      <c r="D119" s="13" t="s">
        <v>525</v>
      </c>
    </row>
    <row r="120" spans="2:4" ht="51">
      <c r="B120" s="41" t="s">
        <v>222</v>
      </c>
      <c r="C120" s="44">
        <v>0</v>
      </c>
      <c r="D120" s="13" t="s">
        <v>525</v>
      </c>
    </row>
    <row r="121" spans="2:4" ht="51">
      <c r="B121" s="41" t="s">
        <v>223</v>
      </c>
      <c r="C121" s="44">
        <v>0</v>
      </c>
      <c r="D121" s="13" t="s">
        <v>525</v>
      </c>
    </row>
    <row r="122" spans="2:4">
      <c r="B122" s="199" t="s">
        <v>224</v>
      </c>
      <c r="C122" s="200"/>
      <c r="D122" s="201"/>
    </row>
    <row r="123" spans="2:4">
      <c r="B123" s="202" t="s">
        <v>225</v>
      </c>
      <c r="C123" s="203"/>
      <c r="D123" s="204"/>
    </row>
    <row r="124" spans="2:4" ht="51">
      <c r="B124" s="41" t="s">
        <v>226</v>
      </c>
      <c r="C124" s="44">
        <v>0</v>
      </c>
      <c r="D124" s="13" t="s">
        <v>525</v>
      </c>
    </row>
    <row r="125" spans="2:4" ht="51">
      <c r="B125" s="41" t="s">
        <v>227</v>
      </c>
      <c r="C125" s="44">
        <v>0</v>
      </c>
      <c r="D125" s="13" t="s">
        <v>525</v>
      </c>
    </row>
    <row r="126" spans="2:4" ht="51">
      <c r="B126" s="41" t="s">
        <v>228</v>
      </c>
      <c r="C126" s="44">
        <v>0</v>
      </c>
      <c r="D126" s="13" t="s">
        <v>525</v>
      </c>
    </row>
    <row r="127" spans="2:4" ht="51">
      <c r="B127" s="41" t="s">
        <v>229</v>
      </c>
      <c r="C127" s="44">
        <v>0</v>
      </c>
      <c r="D127" s="13" t="s">
        <v>525</v>
      </c>
    </row>
    <row r="128" spans="2:4" ht="51">
      <c r="B128" s="41" t="s">
        <v>230</v>
      </c>
      <c r="C128" s="44">
        <v>0</v>
      </c>
      <c r="D128" s="13" t="s">
        <v>525</v>
      </c>
    </row>
    <row r="129" spans="2:4" ht="51">
      <c r="B129" s="41" t="s">
        <v>231</v>
      </c>
      <c r="C129" s="44">
        <v>0</v>
      </c>
      <c r="D129" s="13" t="s">
        <v>525</v>
      </c>
    </row>
    <row r="130" spans="2:4" ht="51">
      <c r="B130" s="41" t="s">
        <v>232</v>
      </c>
      <c r="C130" s="44">
        <v>0</v>
      </c>
      <c r="D130" s="13" t="s">
        <v>525</v>
      </c>
    </row>
    <row r="131" spans="2:4">
      <c r="B131" s="199" t="s">
        <v>233</v>
      </c>
      <c r="C131" s="200"/>
      <c r="D131" s="201"/>
    </row>
    <row r="132" spans="2:4">
      <c r="B132" s="202" t="s">
        <v>234</v>
      </c>
      <c r="C132" s="203"/>
      <c r="D132" s="204"/>
    </row>
    <row r="133" spans="2:4" ht="63.75">
      <c r="B133" s="41" t="s">
        <v>235</v>
      </c>
      <c r="C133" s="44">
        <v>0</v>
      </c>
      <c r="D133" s="13" t="s">
        <v>250</v>
      </c>
    </row>
    <row r="134" spans="2:4" ht="63.75">
      <c r="B134" s="41" t="s">
        <v>236</v>
      </c>
      <c r="C134" s="44">
        <v>0</v>
      </c>
      <c r="D134" s="13" t="s">
        <v>250</v>
      </c>
    </row>
    <row r="135" spans="2:4" ht="63.75">
      <c r="B135" s="41" t="s">
        <v>237</v>
      </c>
      <c r="C135" s="44">
        <v>0</v>
      </c>
      <c r="D135" s="13" t="s">
        <v>250</v>
      </c>
    </row>
    <row r="136" spans="2:4" ht="63.75">
      <c r="B136" s="41" t="s">
        <v>238</v>
      </c>
      <c r="C136" s="44">
        <v>0</v>
      </c>
      <c r="D136" s="13" t="s">
        <v>250</v>
      </c>
    </row>
    <row r="137" spans="2:4">
      <c r="B137" s="199" t="s">
        <v>239</v>
      </c>
      <c r="C137" s="200"/>
      <c r="D137" s="201"/>
    </row>
    <row r="138" spans="2:4">
      <c r="B138" s="202" t="s">
        <v>240</v>
      </c>
      <c r="C138" s="203"/>
      <c r="D138" s="204"/>
    </row>
    <row r="139" spans="2:4" ht="51">
      <c r="B139" s="41" t="s">
        <v>241</v>
      </c>
      <c r="C139" s="44">
        <v>1</v>
      </c>
      <c r="D139" s="13" t="s">
        <v>525</v>
      </c>
    </row>
    <row r="140" spans="2:4" ht="51">
      <c r="B140" s="41" t="s">
        <v>242</v>
      </c>
      <c r="C140" s="44">
        <v>2</v>
      </c>
      <c r="D140" s="13" t="s">
        <v>525</v>
      </c>
    </row>
    <row r="141" spans="2:4" ht="51">
      <c r="B141" s="41" t="s">
        <v>243</v>
      </c>
      <c r="C141" s="44">
        <v>2</v>
      </c>
      <c r="D141" s="13" t="s">
        <v>525</v>
      </c>
    </row>
    <row r="142" spans="2:4" ht="51">
      <c r="B142" s="41" t="s">
        <v>244</v>
      </c>
      <c r="C142" s="44">
        <v>1</v>
      </c>
      <c r="D142" s="13" t="s">
        <v>525</v>
      </c>
    </row>
    <row r="143" spans="2:4">
      <c r="B143" s="199" t="s">
        <v>248</v>
      </c>
      <c r="C143" s="200"/>
      <c r="D143" s="201"/>
    </row>
    <row r="144" spans="2:4" ht="51">
      <c r="B144" s="41" t="s">
        <v>245</v>
      </c>
      <c r="C144" s="44">
        <v>0</v>
      </c>
      <c r="D144" s="13" t="s">
        <v>525</v>
      </c>
    </row>
    <row r="145" spans="2:4" ht="51">
      <c r="B145" s="41" t="s">
        <v>246</v>
      </c>
      <c r="C145" s="44">
        <v>0</v>
      </c>
      <c r="D145" s="13" t="s">
        <v>525</v>
      </c>
    </row>
    <row r="146" spans="2:4" ht="51.75" thickBot="1">
      <c r="B146" s="31" t="s">
        <v>247</v>
      </c>
      <c r="C146" s="44">
        <v>0</v>
      </c>
      <c r="D146" s="60" t="s">
        <v>525</v>
      </c>
    </row>
    <row r="147" spans="2:4" ht="13.5" thickBot="1"/>
    <row r="148" spans="2:4">
      <c r="B148" s="193" t="s">
        <v>251</v>
      </c>
      <c r="C148" s="194"/>
      <c r="D148" s="195"/>
    </row>
    <row r="149" spans="2:4">
      <c r="B149" s="196"/>
      <c r="C149" s="197"/>
      <c r="D149" s="198"/>
    </row>
    <row r="150" spans="2:4" ht="114.75">
      <c r="B150" s="41" t="s">
        <v>252</v>
      </c>
      <c r="C150" s="44">
        <v>3</v>
      </c>
      <c r="D150" s="118" t="s">
        <v>263</v>
      </c>
    </row>
    <row r="151" spans="2:4">
      <c r="B151" s="41" t="s">
        <v>322</v>
      </c>
      <c r="C151" s="220" t="s">
        <v>698</v>
      </c>
      <c r="D151" s="221"/>
    </row>
    <row r="152" spans="2:4" ht="114.75">
      <c r="B152" s="41" t="s">
        <v>253</v>
      </c>
      <c r="C152" s="44">
        <v>3</v>
      </c>
      <c r="D152" s="118" t="s">
        <v>264</v>
      </c>
    </row>
    <row r="153" spans="2:4">
      <c r="B153" s="41" t="s">
        <v>322</v>
      </c>
      <c r="C153" s="214" t="s">
        <v>699</v>
      </c>
      <c r="D153" s="215"/>
    </row>
    <row r="154" spans="2:4" ht="114.75">
      <c r="B154" s="41" t="s">
        <v>254</v>
      </c>
      <c r="C154" s="44">
        <v>2</v>
      </c>
      <c r="D154" s="118" t="s">
        <v>265</v>
      </c>
    </row>
    <row r="155" spans="2:4">
      <c r="B155" s="41" t="s">
        <v>322</v>
      </c>
      <c r="C155" s="214" t="s">
        <v>700</v>
      </c>
      <c r="D155" s="215"/>
    </row>
    <row r="156" spans="2:4" ht="89.25">
      <c r="B156" s="41" t="s">
        <v>255</v>
      </c>
      <c r="C156" s="44">
        <v>3</v>
      </c>
      <c r="D156" s="118" t="s">
        <v>323</v>
      </c>
    </row>
    <row r="157" spans="2:4">
      <c r="B157" s="41" t="s">
        <v>322</v>
      </c>
      <c r="C157" s="214" t="s">
        <v>701</v>
      </c>
      <c r="D157" s="215"/>
    </row>
    <row r="158" spans="2:4" ht="165.75">
      <c r="B158" s="41" t="s">
        <v>256</v>
      </c>
      <c r="C158" s="44">
        <v>3</v>
      </c>
      <c r="D158" s="118" t="s">
        <v>266</v>
      </c>
    </row>
    <row r="159" spans="2:4">
      <c r="B159" s="41" t="s">
        <v>322</v>
      </c>
      <c r="C159" s="214" t="s">
        <v>702</v>
      </c>
      <c r="D159" s="215"/>
    </row>
    <row r="160" spans="2:4" ht="127.5">
      <c r="B160" s="41" t="s">
        <v>257</v>
      </c>
      <c r="C160" s="44">
        <v>2</v>
      </c>
      <c r="D160" s="118" t="s">
        <v>262</v>
      </c>
    </row>
    <row r="161" spans="2:4">
      <c r="B161" s="41" t="s">
        <v>322</v>
      </c>
      <c r="C161" s="214" t="s">
        <v>703</v>
      </c>
      <c r="D161" s="215"/>
    </row>
    <row r="162" spans="2:4" ht="76.5">
      <c r="B162" s="41" t="s">
        <v>258</v>
      </c>
      <c r="C162" s="44">
        <v>3</v>
      </c>
      <c r="D162" s="118" t="s">
        <v>261</v>
      </c>
    </row>
    <row r="163" spans="2:4">
      <c r="B163" s="41" t="s">
        <v>322</v>
      </c>
      <c r="C163" s="214" t="s">
        <v>704</v>
      </c>
      <c r="D163" s="215"/>
    </row>
    <row r="164" spans="2:4" ht="25.5">
      <c r="B164" s="41" t="s">
        <v>304</v>
      </c>
      <c r="C164" s="44">
        <v>1</v>
      </c>
      <c r="D164" s="118" t="s">
        <v>259</v>
      </c>
    </row>
    <row r="165" spans="2:4">
      <c r="B165" s="41" t="s">
        <v>322</v>
      </c>
      <c r="C165" s="214" t="s">
        <v>705</v>
      </c>
      <c r="D165" s="215"/>
    </row>
    <row r="166" spans="2:4" ht="25.5">
      <c r="B166" s="41" t="s">
        <v>305</v>
      </c>
      <c r="C166" s="44">
        <v>1</v>
      </c>
      <c r="D166" s="118" t="s">
        <v>259</v>
      </c>
    </row>
    <row r="167" spans="2:4">
      <c r="B167" s="41" t="s">
        <v>322</v>
      </c>
      <c r="C167" s="214" t="s">
        <v>639</v>
      </c>
      <c r="D167" s="215"/>
    </row>
    <row r="168" spans="2:4" ht="25.5">
      <c r="B168" s="41" t="s">
        <v>306</v>
      </c>
      <c r="C168" s="44">
        <v>1</v>
      </c>
      <c r="D168" s="118" t="s">
        <v>259</v>
      </c>
    </row>
    <row r="169" spans="2:4">
      <c r="B169" s="41" t="s">
        <v>322</v>
      </c>
      <c r="C169" s="214" t="s">
        <v>706</v>
      </c>
      <c r="D169" s="215"/>
    </row>
    <row r="170" spans="2:4" ht="51">
      <c r="B170" s="41" t="s">
        <v>267</v>
      </c>
      <c r="C170" s="44">
        <v>3</v>
      </c>
      <c r="D170" s="118" t="s">
        <v>260</v>
      </c>
    </row>
    <row r="171" spans="2:4">
      <c r="B171" s="41" t="s">
        <v>322</v>
      </c>
      <c r="C171" s="214" t="s">
        <v>707</v>
      </c>
      <c r="D171" s="215"/>
    </row>
    <row r="172" spans="2:4" ht="140.25">
      <c r="B172" s="41" t="s">
        <v>268</v>
      </c>
      <c r="C172" s="44">
        <v>3</v>
      </c>
      <c r="D172" s="118" t="s">
        <v>269</v>
      </c>
    </row>
    <row r="173" spans="2:4">
      <c r="B173" s="41" t="s">
        <v>322</v>
      </c>
      <c r="C173" s="214" t="s">
        <v>708</v>
      </c>
      <c r="D173" s="215"/>
    </row>
    <row r="174" spans="2:4" ht="114.75">
      <c r="B174" s="41" t="s">
        <v>270</v>
      </c>
      <c r="C174" s="44">
        <v>2</v>
      </c>
      <c r="D174" s="118" t="s">
        <v>271</v>
      </c>
    </row>
    <row r="175" spans="2:4">
      <c r="B175" s="41" t="s">
        <v>322</v>
      </c>
      <c r="C175" s="214" t="s">
        <v>709</v>
      </c>
      <c r="D175" s="215"/>
    </row>
    <row r="176" spans="2:4" ht="102">
      <c r="B176" s="41" t="s">
        <v>273</v>
      </c>
      <c r="C176" s="44">
        <v>3</v>
      </c>
      <c r="D176" s="118" t="s">
        <v>272</v>
      </c>
    </row>
    <row r="177" spans="2:4">
      <c r="B177" s="41" t="s">
        <v>322</v>
      </c>
      <c r="C177" s="214" t="s">
        <v>710</v>
      </c>
      <c r="D177" s="215"/>
    </row>
    <row r="178" spans="2:4" ht="127.5">
      <c r="B178" s="41" t="s">
        <v>274</v>
      </c>
      <c r="C178" s="44">
        <v>2</v>
      </c>
      <c r="D178" s="118" t="s">
        <v>275</v>
      </c>
    </row>
    <row r="179" spans="2:4">
      <c r="B179" s="41" t="s">
        <v>322</v>
      </c>
      <c r="C179" s="214" t="s">
        <v>711</v>
      </c>
      <c r="D179" s="215"/>
    </row>
    <row r="180" spans="2:4" ht="76.5">
      <c r="B180" s="41" t="s">
        <v>276</v>
      </c>
      <c r="C180" s="44">
        <v>2</v>
      </c>
      <c r="D180" s="118" t="s">
        <v>277</v>
      </c>
    </row>
    <row r="181" spans="2:4">
      <c r="B181" s="41" t="s">
        <v>322</v>
      </c>
      <c r="C181" s="220" t="s">
        <v>712</v>
      </c>
      <c r="D181" s="221"/>
    </row>
    <row r="182" spans="2:4" ht="89.25">
      <c r="B182" s="41" t="s">
        <v>278</v>
      </c>
      <c r="C182" s="44">
        <v>2</v>
      </c>
      <c r="D182" s="118" t="s">
        <v>279</v>
      </c>
    </row>
    <row r="183" spans="2:4">
      <c r="B183" s="41" t="s">
        <v>322</v>
      </c>
      <c r="C183" s="214" t="s">
        <v>713</v>
      </c>
      <c r="D183" s="215"/>
    </row>
    <row r="184" spans="2:4" ht="89.25">
      <c r="B184" s="41" t="s">
        <v>280</v>
      </c>
      <c r="C184" s="44">
        <v>1</v>
      </c>
      <c r="D184" s="118" t="s">
        <v>281</v>
      </c>
    </row>
    <row r="185" spans="2:4">
      <c r="B185" s="41" t="s">
        <v>322</v>
      </c>
      <c r="C185" s="214" t="s">
        <v>714</v>
      </c>
      <c r="D185" s="215"/>
    </row>
    <row r="186" spans="2:4" ht="127.5">
      <c r="B186" s="41" t="s">
        <v>282</v>
      </c>
      <c r="C186" s="44">
        <v>2</v>
      </c>
      <c r="D186" s="118" t="s">
        <v>283</v>
      </c>
    </row>
    <row r="187" spans="2:4">
      <c r="B187" s="41" t="s">
        <v>322</v>
      </c>
      <c r="C187" s="214" t="s">
        <v>640</v>
      </c>
      <c r="D187" s="215"/>
    </row>
    <row r="188" spans="2:4" ht="63.75">
      <c r="B188" s="41" t="s">
        <v>284</v>
      </c>
      <c r="C188" s="44">
        <v>3</v>
      </c>
      <c r="D188" s="118" t="s">
        <v>325</v>
      </c>
    </row>
    <row r="189" spans="2:4">
      <c r="B189" s="41" t="s">
        <v>322</v>
      </c>
      <c r="C189" s="220" t="s">
        <v>715</v>
      </c>
      <c r="D189" s="221"/>
    </row>
    <row r="190" spans="2:4" ht="89.25">
      <c r="B190" s="41" t="s">
        <v>285</v>
      </c>
      <c r="C190" s="44">
        <v>2</v>
      </c>
      <c r="D190" s="118" t="s">
        <v>286</v>
      </c>
    </row>
    <row r="191" spans="2:4">
      <c r="B191" s="41" t="s">
        <v>322</v>
      </c>
      <c r="C191" s="214" t="s">
        <v>716</v>
      </c>
      <c r="D191" s="215"/>
    </row>
    <row r="192" spans="2:4" ht="51">
      <c r="B192" s="41" t="s">
        <v>287</v>
      </c>
      <c r="C192" s="44">
        <v>2</v>
      </c>
      <c r="D192" s="118" t="s">
        <v>324</v>
      </c>
    </row>
    <row r="193" spans="2:4">
      <c r="B193" s="41" t="s">
        <v>322</v>
      </c>
      <c r="C193" s="214" t="s">
        <v>717</v>
      </c>
      <c r="D193" s="215"/>
    </row>
    <row r="194" spans="2:4" ht="89.25">
      <c r="B194" s="41" t="s">
        <v>288</v>
      </c>
      <c r="C194" s="44">
        <v>2</v>
      </c>
      <c r="D194" s="118" t="s">
        <v>289</v>
      </c>
    </row>
    <row r="195" spans="2:4">
      <c r="B195" s="41" t="s">
        <v>322</v>
      </c>
      <c r="C195" s="214" t="s">
        <v>718</v>
      </c>
      <c r="D195" s="215"/>
    </row>
    <row r="196" spans="2:4" ht="127.5">
      <c r="B196" s="41" t="s">
        <v>291</v>
      </c>
      <c r="C196" s="44">
        <v>2</v>
      </c>
      <c r="D196" s="118" t="s">
        <v>290</v>
      </c>
    </row>
    <row r="197" spans="2:4">
      <c r="B197" s="41" t="s">
        <v>322</v>
      </c>
      <c r="C197" s="214" t="s">
        <v>719</v>
      </c>
      <c r="D197" s="215"/>
    </row>
    <row r="198" spans="2:4" ht="51">
      <c r="B198" s="41" t="s">
        <v>301</v>
      </c>
      <c r="C198" s="44">
        <v>1</v>
      </c>
      <c r="D198" s="118" t="s">
        <v>259</v>
      </c>
    </row>
    <row r="199" spans="2:4">
      <c r="B199" s="41" t="s">
        <v>322</v>
      </c>
      <c r="C199" s="220" t="s">
        <v>720</v>
      </c>
      <c r="D199" s="221"/>
    </row>
    <row r="200" spans="2:4" ht="51">
      <c r="B200" s="41" t="s">
        <v>302</v>
      </c>
      <c r="C200" s="44">
        <v>1</v>
      </c>
      <c r="D200" s="118" t="s">
        <v>259</v>
      </c>
    </row>
    <row r="201" spans="2:4">
      <c r="B201" s="41" t="s">
        <v>322</v>
      </c>
      <c r="C201" s="214" t="s">
        <v>721</v>
      </c>
      <c r="D201" s="215"/>
    </row>
    <row r="202" spans="2:4" ht="51">
      <c r="B202" s="41" t="s">
        <v>303</v>
      </c>
      <c r="C202" s="44">
        <v>1</v>
      </c>
      <c r="D202" s="118" t="s">
        <v>259</v>
      </c>
    </row>
    <row r="203" spans="2:4">
      <c r="B203" s="41" t="s">
        <v>322</v>
      </c>
      <c r="C203" s="220" t="s">
        <v>722</v>
      </c>
      <c r="D203" s="221"/>
    </row>
    <row r="204" spans="2:4" ht="114.75">
      <c r="B204" s="41" t="s">
        <v>293</v>
      </c>
      <c r="C204" s="44">
        <v>2</v>
      </c>
      <c r="D204" s="118" t="s">
        <v>292</v>
      </c>
    </row>
    <row r="205" spans="2:4">
      <c r="B205" s="41" t="s">
        <v>322</v>
      </c>
      <c r="C205" s="214" t="s">
        <v>723</v>
      </c>
      <c r="D205" s="215"/>
    </row>
    <row r="206" spans="2:4" ht="114.75">
      <c r="B206" s="41" t="s">
        <v>294</v>
      </c>
      <c r="C206" s="44">
        <v>2</v>
      </c>
      <c r="D206" s="118" t="s">
        <v>295</v>
      </c>
    </row>
    <row r="207" spans="2:4">
      <c r="B207" s="41" t="s">
        <v>322</v>
      </c>
      <c r="C207" s="214" t="s">
        <v>724</v>
      </c>
      <c r="D207" s="215"/>
    </row>
    <row r="208" spans="2:4" ht="102">
      <c r="B208" s="41" t="s">
        <v>296</v>
      </c>
      <c r="C208" s="44">
        <v>1</v>
      </c>
      <c r="D208" s="118" t="s">
        <v>297</v>
      </c>
    </row>
    <row r="209" spans="2:5">
      <c r="B209" s="41" t="s">
        <v>322</v>
      </c>
      <c r="C209" s="214" t="s">
        <v>725</v>
      </c>
      <c r="D209" s="215"/>
    </row>
    <row r="210" spans="2:5" ht="25.5">
      <c r="B210" s="41" t="s">
        <v>298</v>
      </c>
      <c r="C210" s="44">
        <v>0</v>
      </c>
      <c r="D210" s="118" t="s">
        <v>259</v>
      </c>
      <c r="E210" s="161"/>
    </row>
    <row r="211" spans="2:5">
      <c r="B211" s="41" t="s">
        <v>322</v>
      </c>
      <c r="C211" s="220" t="s">
        <v>966</v>
      </c>
      <c r="D211" s="221"/>
    </row>
    <row r="212" spans="2:5" ht="25.5">
      <c r="B212" s="41" t="s">
        <v>299</v>
      </c>
      <c r="C212" s="44">
        <v>0</v>
      </c>
      <c r="D212" s="118" t="s">
        <v>259</v>
      </c>
      <c r="E212" s="161"/>
    </row>
    <row r="213" spans="2:5">
      <c r="B213" s="41" t="s">
        <v>322</v>
      </c>
      <c r="C213" s="220" t="s">
        <v>965</v>
      </c>
      <c r="D213" s="221"/>
    </row>
    <row r="214" spans="2:5" ht="25.5">
      <c r="B214" s="41" t="s">
        <v>300</v>
      </c>
      <c r="C214" s="44">
        <v>1</v>
      </c>
      <c r="D214" s="118" t="s">
        <v>259</v>
      </c>
    </row>
    <row r="215" spans="2:5">
      <c r="B215" s="41" t="s">
        <v>322</v>
      </c>
      <c r="C215" s="220" t="s">
        <v>726</v>
      </c>
      <c r="D215" s="221"/>
    </row>
    <row r="216" spans="2:5" ht="89.25">
      <c r="B216" s="41" t="s">
        <v>307</v>
      </c>
      <c r="C216" s="44">
        <v>2</v>
      </c>
      <c r="D216" s="118" t="s">
        <v>308</v>
      </c>
    </row>
    <row r="217" spans="2:5">
      <c r="B217" s="41" t="s">
        <v>322</v>
      </c>
      <c r="C217" s="214" t="s">
        <v>727</v>
      </c>
      <c r="D217" s="215"/>
    </row>
    <row r="218" spans="2:5" ht="89.25">
      <c r="B218" s="41" t="s">
        <v>309</v>
      </c>
      <c r="C218" s="44">
        <v>2</v>
      </c>
      <c r="D218" s="118" t="s">
        <v>310</v>
      </c>
    </row>
    <row r="219" spans="2:5">
      <c r="B219" s="41" t="s">
        <v>322</v>
      </c>
      <c r="C219" s="214" t="s">
        <v>734</v>
      </c>
      <c r="D219" s="215"/>
    </row>
    <row r="220" spans="2:5" ht="102">
      <c r="B220" s="41" t="s">
        <v>311</v>
      </c>
      <c r="C220" s="44">
        <v>0</v>
      </c>
      <c r="D220" s="118" t="s">
        <v>312</v>
      </c>
    </row>
    <row r="221" spans="2:5">
      <c r="B221" s="41" t="s">
        <v>322</v>
      </c>
      <c r="C221" s="214" t="s">
        <v>728</v>
      </c>
      <c r="D221" s="215"/>
    </row>
    <row r="222" spans="2:5" ht="127.5">
      <c r="B222" s="41" t="s">
        <v>314</v>
      </c>
      <c r="C222" s="44">
        <v>0</v>
      </c>
      <c r="D222" s="118" t="s">
        <v>313</v>
      </c>
    </row>
    <row r="223" spans="2:5">
      <c r="B223" s="41" t="s">
        <v>322</v>
      </c>
      <c r="C223" s="214" t="s">
        <v>729</v>
      </c>
      <c r="D223" s="215"/>
    </row>
    <row r="224" spans="2:5" ht="89.25">
      <c r="B224" s="41" t="s">
        <v>315</v>
      </c>
      <c r="C224" s="44">
        <v>0</v>
      </c>
      <c r="D224" s="118" t="s">
        <v>316</v>
      </c>
    </row>
    <row r="225" spans="2:4">
      <c r="B225" s="41" t="s">
        <v>322</v>
      </c>
      <c r="C225" s="214" t="s">
        <v>730</v>
      </c>
      <c r="D225" s="215"/>
    </row>
    <row r="226" spans="2:4" ht="114.75">
      <c r="B226" s="41" t="s">
        <v>318</v>
      </c>
      <c r="C226" s="44">
        <v>2</v>
      </c>
      <c r="D226" s="118" t="s">
        <v>317</v>
      </c>
    </row>
    <row r="227" spans="2:4">
      <c r="B227" s="41" t="s">
        <v>322</v>
      </c>
      <c r="C227" s="214" t="s">
        <v>731</v>
      </c>
      <c r="D227" s="215"/>
    </row>
    <row r="228" spans="2:4" ht="25.5">
      <c r="B228" s="41" t="s">
        <v>319</v>
      </c>
      <c r="C228" s="44">
        <v>1</v>
      </c>
      <c r="D228" s="118" t="s">
        <v>259</v>
      </c>
    </row>
    <row r="229" spans="2:4">
      <c r="B229" s="41" t="s">
        <v>322</v>
      </c>
      <c r="C229" s="220" t="s">
        <v>732</v>
      </c>
      <c r="D229" s="221"/>
    </row>
    <row r="230" spans="2:4" ht="25.5">
      <c r="B230" s="58" t="s">
        <v>320</v>
      </c>
      <c r="C230" s="44">
        <v>1</v>
      </c>
      <c r="D230" s="59" t="s">
        <v>259</v>
      </c>
    </row>
    <row r="231" spans="2:4">
      <c r="B231" s="41" t="s">
        <v>322</v>
      </c>
      <c r="C231" s="220" t="s">
        <v>733</v>
      </c>
      <c r="D231" s="221"/>
    </row>
    <row r="232" spans="2:4" ht="25.5">
      <c r="B232" s="41" t="s">
        <v>321</v>
      </c>
      <c r="C232" s="44">
        <v>1</v>
      </c>
      <c r="D232" s="118" t="s">
        <v>259</v>
      </c>
    </row>
    <row r="233" spans="2:4" ht="13.5" thickBot="1">
      <c r="B233" s="31" t="s">
        <v>322</v>
      </c>
      <c r="C233" s="220" t="s">
        <v>735</v>
      </c>
      <c r="D233" s="221"/>
    </row>
    <row r="234" spans="2:4" ht="13.5" thickBot="1">
      <c r="B234" s="64"/>
      <c r="C234" s="107"/>
      <c r="D234" s="65"/>
    </row>
    <row r="235" spans="2:4" ht="13.5" thickBot="1">
      <c r="B235" s="66" t="s">
        <v>327</v>
      </c>
      <c r="C235" s="67">
        <f>SUM(C150:D233)</f>
        <v>71</v>
      </c>
      <c r="D235" s="68" t="s">
        <v>328</v>
      </c>
    </row>
    <row r="236" spans="2:4">
      <c r="B236" s="14"/>
      <c r="C236" s="126"/>
      <c r="D236" s="56"/>
    </row>
    <row r="237" spans="2:4">
      <c r="B237" s="14"/>
      <c r="D237" s="56"/>
    </row>
    <row r="238" spans="2:4">
      <c r="B238" s="14"/>
      <c r="D238" s="56"/>
    </row>
    <row r="239" spans="2:4">
      <c r="B239" s="14"/>
      <c r="D239" s="56"/>
    </row>
    <row r="240" spans="2:4">
      <c r="B240" s="14"/>
      <c r="D240" s="56"/>
    </row>
    <row r="241" spans="2:4">
      <c r="B241" s="14"/>
      <c r="D241" s="56"/>
    </row>
    <row r="242" spans="2:4">
      <c r="B242" s="14"/>
      <c r="D242" s="56"/>
    </row>
    <row r="243" spans="2:4">
      <c r="B243" s="14"/>
      <c r="D243" s="56"/>
    </row>
    <row r="244" spans="2:4">
      <c r="B244" s="14"/>
      <c r="D244" s="56"/>
    </row>
    <row r="245" spans="2:4">
      <c r="B245" s="14"/>
      <c r="D245" s="56"/>
    </row>
    <row r="246" spans="2:4">
      <c r="B246" s="14"/>
      <c r="D246" s="56"/>
    </row>
    <row r="247" spans="2:4">
      <c r="B247" s="14"/>
      <c r="D247" s="56"/>
    </row>
    <row r="248" spans="2:4">
      <c r="B248" s="14"/>
      <c r="D248" s="56"/>
    </row>
    <row r="249" spans="2:4">
      <c r="B249" s="14"/>
      <c r="D249" s="56"/>
    </row>
    <row r="250" spans="2:4">
      <c r="B250" s="14"/>
      <c r="D250" s="56"/>
    </row>
    <row r="251" spans="2:4">
      <c r="B251" s="14"/>
      <c r="D251" s="56"/>
    </row>
    <row r="252" spans="2:4">
      <c r="B252" s="14"/>
      <c r="D252" s="56"/>
    </row>
    <row r="253" spans="2:4">
      <c r="B253" s="14"/>
      <c r="D253" s="56"/>
    </row>
    <row r="254" spans="2:4">
      <c r="B254" s="14"/>
      <c r="D254" s="56"/>
    </row>
    <row r="255" spans="2:4">
      <c r="B255" s="14"/>
      <c r="D255" s="56"/>
    </row>
    <row r="256" spans="2:4">
      <c r="B256" s="14"/>
      <c r="D256" s="56"/>
    </row>
    <row r="257" spans="2:4">
      <c r="B257" s="14"/>
      <c r="D257" s="56"/>
    </row>
    <row r="258" spans="2:4">
      <c r="B258" s="14"/>
      <c r="D258" s="56"/>
    </row>
    <row r="259" spans="2:4">
      <c r="B259" s="14"/>
      <c r="D259" s="56"/>
    </row>
    <row r="260" spans="2:4">
      <c r="B260" s="14"/>
      <c r="D260" s="56"/>
    </row>
    <row r="261" spans="2:4">
      <c r="B261" s="14"/>
      <c r="D261" s="56"/>
    </row>
    <row r="262" spans="2:4">
      <c r="B262" s="14"/>
      <c r="D262" s="56"/>
    </row>
    <row r="263" spans="2:4">
      <c r="B263" s="14"/>
      <c r="D263" s="56"/>
    </row>
    <row r="264" spans="2:4">
      <c r="B264" s="14"/>
      <c r="D264" s="56"/>
    </row>
    <row r="265" spans="2:4">
      <c r="B265" s="14"/>
      <c r="D265" s="56"/>
    </row>
    <row r="266" spans="2:4">
      <c r="B266" s="14"/>
      <c r="D266" s="56"/>
    </row>
    <row r="267" spans="2:4">
      <c r="B267" s="14"/>
      <c r="D267" s="56"/>
    </row>
    <row r="268" spans="2:4">
      <c r="B268" s="14"/>
      <c r="D268" s="56"/>
    </row>
    <row r="269" spans="2:4">
      <c r="B269" s="14"/>
      <c r="D269" s="56"/>
    </row>
    <row r="270" spans="2:4">
      <c r="B270" s="14"/>
      <c r="D270" s="56"/>
    </row>
    <row r="271" spans="2:4">
      <c r="B271" s="14"/>
      <c r="D271" s="56"/>
    </row>
    <row r="272" spans="2:4">
      <c r="B272" s="14"/>
      <c r="D272" s="56"/>
    </row>
    <row r="273" spans="2:4">
      <c r="B273" s="14"/>
      <c r="D273" s="56"/>
    </row>
    <row r="274" spans="2:4">
      <c r="B274" s="14"/>
      <c r="D274" s="56"/>
    </row>
    <row r="275" spans="2:4">
      <c r="B275" s="14"/>
      <c r="D275" s="56"/>
    </row>
    <row r="276" spans="2:4">
      <c r="B276" s="14"/>
      <c r="D276" s="56"/>
    </row>
    <row r="277" spans="2:4">
      <c r="B277" s="14"/>
      <c r="D277" s="56"/>
    </row>
    <row r="278" spans="2:4">
      <c r="B278" s="14"/>
      <c r="D278" s="56"/>
    </row>
    <row r="279" spans="2:4">
      <c r="B279" s="14"/>
      <c r="D279" s="56"/>
    </row>
    <row r="280" spans="2:4">
      <c r="B280" s="14"/>
      <c r="D280" s="56"/>
    </row>
    <row r="281" spans="2:4">
      <c r="B281" s="14"/>
      <c r="D281" s="56"/>
    </row>
    <row r="282" spans="2:4">
      <c r="B282" s="14"/>
      <c r="D282" s="56"/>
    </row>
    <row r="283" spans="2:4">
      <c r="B283" s="14"/>
      <c r="D283" s="56"/>
    </row>
    <row r="284" spans="2:4">
      <c r="B284" s="14"/>
      <c r="D284" s="56"/>
    </row>
    <row r="285" spans="2:4">
      <c r="B285" s="14"/>
      <c r="D285" s="56"/>
    </row>
    <row r="286" spans="2:4">
      <c r="B286" s="14"/>
      <c r="D286" s="56"/>
    </row>
    <row r="287" spans="2:4">
      <c r="B287" s="14"/>
      <c r="D287" s="56"/>
    </row>
    <row r="288" spans="2:4">
      <c r="B288" s="14"/>
      <c r="D288" s="56"/>
    </row>
    <row r="289" spans="2:4">
      <c r="B289" s="14"/>
      <c r="D289" s="56"/>
    </row>
    <row r="290" spans="2:4">
      <c r="B290" s="14"/>
      <c r="D290" s="56"/>
    </row>
    <row r="291" spans="2:4">
      <c r="B291" s="14"/>
      <c r="D291" s="56"/>
    </row>
    <row r="292" spans="2:4">
      <c r="B292" s="14"/>
      <c r="D292" s="56"/>
    </row>
    <row r="293" spans="2:4">
      <c r="B293" s="14"/>
      <c r="D293" s="56"/>
    </row>
    <row r="294" spans="2:4">
      <c r="B294" s="14"/>
      <c r="D294" s="56"/>
    </row>
    <row r="295" spans="2:4">
      <c r="B295" s="14"/>
      <c r="D295" s="56"/>
    </row>
    <row r="296" spans="2:4">
      <c r="B296" s="14"/>
      <c r="D296" s="56"/>
    </row>
    <row r="297" spans="2:4">
      <c r="B297" s="14"/>
      <c r="D297" s="56"/>
    </row>
    <row r="298" spans="2:4">
      <c r="B298" s="14"/>
      <c r="D298" s="56"/>
    </row>
    <row r="299" spans="2:4">
      <c r="B299" s="14"/>
      <c r="D299" s="56"/>
    </row>
    <row r="300" spans="2:4">
      <c r="B300" s="14"/>
      <c r="D300" s="56"/>
    </row>
    <row r="301" spans="2:4">
      <c r="B301" s="14"/>
      <c r="D301" s="56"/>
    </row>
    <row r="302" spans="2:4">
      <c r="B302" s="14"/>
      <c r="D302" s="56"/>
    </row>
    <row r="303" spans="2:4">
      <c r="B303" s="14"/>
      <c r="D303" s="56"/>
    </row>
    <row r="304" spans="2:4">
      <c r="B304" s="14"/>
      <c r="D304" s="56"/>
    </row>
    <row r="305" spans="2:4">
      <c r="B305" s="14"/>
      <c r="D305" s="56"/>
    </row>
    <row r="306" spans="2:4">
      <c r="B306" s="14"/>
      <c r="D306" s="56"/>
    </row>
    <row r="307" spans="2:4">
      <c r="B307" s="14"/>
      <c r="D307" s="56"/>
    </row>
    <row r="308" spans="2:4">
      <c r="B308" s="14"/>
      <c r="D308" s="56"/>
    </row>
    <row r="309" spans="2:4">
      <c r="B309" s="14"/>
      <c r="D309" s="56"/>
    </row>
    <row r="310" spans="2:4">
      <c r="B310" s="14"/>
      <c r="D310" s="56"/>
    </row>
    <row r="311" spans="2:4">
      <c r="B311" s="14"/>
      <c r="D311" s="56"/>
    </row>
    <row r="312" spans="2:4">
      <c r="B312" s="14"/>
      <c r="D312" s="56"/>
    </row>
    <row r="313" spans="2:4">
      <c r="B313" s="14"/>
      <c r="D313" s="56"/>
    </row>
    <row r="314" spans="2:4">
      <c r="B314" s="14"/>
      <c r="D314" s="56"/>
    </row>
    <row r="315" spans="2:4">
      <c r="B315" s="14"/>
      <c r="D315" s="56"/>
    </row>
    <row r="316" spans="2:4">
      <c r="B316" s="14"/>
      <c r="D316" s="56"/>
    </row>
    <row r="317" spans="2:4">
      <c r="B317" s="14"/>
      <c r="D317" s="56"/>
    </row>
    <row r="318" spans="2:4">
      <c r="B318" s="14"/>
      <c r="D318" s="56"/>
    </row>
    <row r="319" spans="2:4">
      <c r="B319" s="14"/>
      <c r="D319" s="56"/>
    </row>
    <row r="320" spans="2:4">
      <c r="B320" s="14"/>
      <c r="D320" s="56"/>
    </row>
    <row r="321" spans="2:4">
      <c r="B321" s="14"/>
      <c r="D321" s="56"/>
    </row>
    <row r="322" spans="2:4">
      <c r="B322" s="14"/>
      <c r="D322" s="56"/>
    </row>
    <row r="323" spans="2:4">
      <c r="B323" s="14"/>
      <c r="D323" s="56"/>
    </row>
    <row r="324" spans="2:4">
      <c r="B324" s="14"/>
      <c r="D324" s="56"/>
    </row>
    <row r="325" spans="2:4">
      <c r="B325" s="14"/>
      <c r="D325" s="56"/>
    </row>
    <row r="326" spans="2:4">
      <c r="B326" s="14"/>
      <c r="D326" s="56"/>
    </row>
    <row r="327" spans="2:4">
      <c r="B327" s="14"/>
      <c r="D327" s="56"/>
    </row>
    <row r="328" spans="2:4">
      <c r="B328" s="14"/>
      <c r="D328" s="56"/>
    </row>
    <row r="329" spans="2:4">
      <c r="B329" s="14"/>
      <c r="D329" s="56"/>
    </row>
    <row r="330" spans="2:4">
      <c r="B330" s="14"/>
      <c r="D330" s="56"/>
    </row>
    <row r="331" spans="2:4">
      <c r="B331" s="14"/>
      <c r="D331" s="56"/>
    </row>
    <row r="332" spans="2:4">
      <c r="B332" s="14"/>
      <c r="D332" s="56"/>
    </row>
    <row r="333" spans="2:4">
      <c r="B333" s="14"/>
      <c r="D333" s="56"/>
    </row>
    <row r="334" spans="2:4">
      <c r="B334" s="14"/>
      <c r="D334" s="56"/>
    </row>
    <row r="335" spans="2:4">
      <c r="B335" s="14"/>
      <c r="D335" s="56"/>
    </row>
    <row r="336" spans="2:4">
      <c r="B336" s="14"/>
      <c r="D336" s="56"/>
    </row>
    <row r="337" spans="2:4">
      <c r="B337" s="14"/>
      <c r="D337" s="56"/>
    </row>
    <row r="338" spans="2:4">
      <c r="B338" s="14"/>
      <c r="D338" s="56"/>
    </row>
    <row r="339" spans="2:4">
      <c r="B339" s="14"/>
      <c r="D339" s="56"/>
    </row>
    <row r="340" spans="2:4">
      <c r="B340" s="14"/>
      <c r="D340" s="56"/>
    </row>
    <row r="341" spans="2:4">
      <c r="B341" s="14"/>
      <c r="D341" s="56"/>
    </row>
    <row r="342" spans="2:4">
      <c r="B342" s="14"/>
      <c r="D342" s="56"/>
    </row>
    <row r="343" spans="2:4">
      <c r="B343" s="14"/>
      <c r="D343" s="56"/>
    </row>
    <row r="344" spans="2:4">
      <c r="B344" s="14"/>
      <c r="D344" s="56"/>
    </row>
    <row r="345" spans="2:4">
      <c r="B345" s="14"/>
      <c r="D345" s="56"/>
    </row>
    <row r="346" spans="2:4">
      <c r="B346" s="14"/>
      <c r="D346" s="56"/>
    </row>
    <row r="347" spans="2:4">
      <c r="B347" s="14"/>
      <c r="D347" s="56"/>
    </row>
    <row r="348" spans="2:4">
      <c r="B348" s="14"/>
      <c r="D348" s="56"/>
    </row>
    <row r="349" spans="2:4">
      <c r="B349" s="14"/>
      <c r="D349" s="56"/>
    </row>
    <row r="350" spans="2:4">
      <c r="B350" s="14"/>
      <c r="D350" s="56"/>
    </row>
    <row r="351" spans="2:4">
      <c r="B351" s="14"/>
      <c r="D351" s="56"/>
    </row>
    <row r="352" spans="2:4">
      <c r="B352" s="14"/>
      <c r="D352" s="56"/>
    </row>
    <row r="353" spans="2:4">
      <c r="B353" s="14"/>
      <c r="D353" s="56"/>
    </row>
    <row r="354" spans="2:4">
      <c r="B354" s="14"/>
      <c r="D354" s="56"/>
    </row>
    <row r="355" spans="2:4">
      <c r="B355" s="14"/>
      <c r="D355" s="56"/>
    </row>
    <row r="356" spans="2:4">
      <c r="B356" s="14"/>
      <c r="D356" s="56"/>
    </row>
    <row r="357" spans="2:4">
      <c r="B357" s="14"/>
      <c r="D357" s="56"/>
    </row>
    <row r="358" spans="2:4">
      <c r="B358" s="14"/>
      <c r="D358" s="56"/>
    </row>
    <row r="359" spans="2:4">
      <c r="B359" s="14"/>
      <c r="D359" s="56"/>
    </row>
    <row r="360" spans="2:4">
      <c r="B360" s="14"/>
      <c r="D360" s="56"/>
    </row>
    <row r="361" spans="2:4">
      <c r="B361" s="14"/>
      <c r="D361" s="56"/>
    </row>
    <row r="362" spans="2:4">
      <c r="B362" s="14"/>
      <c r="D362" s="56"/>
    </row>
    <row r="363" spans="2:4">
      <c r="B363" s="14"/>
      <c r="D363" s="56"/>
    </row>
    <row r="364" spans="2:4">
      <c r="B364" s="14"/>
      <c r="D364" s="56"/>
    </row>
    <row r="365" spans="2:4">
      <c r="B365" s="14"/>
      <c r="D365" s="56"/>
    </row>
    <row r="366" spans="2:4">
      <c r="B366" s="14"/>
      <c r="D366" s="56"/>
    </row>
    <row r="367" spans="2:4">
      <c r="B367" s="14"/>
      <c r="D367" s="56"/>
    </row>
    <row r="368" spans="2:4">
      <c r="B368" s="14"/>
      <c r="D368" s="56"/>
    </row>
    <row r="369" spans="2:4">
      <c r="B369" s="14"/>
      <c r="D369" s="56"/>
    </row>
    <row r="370" spans="2:4">
      <c r="B370" s="14"/>
      <c r="D370" s="56"/>
    </row>
    <row r="371" spans="2:4">
      <c r="B371" s="14"/>
      <c r="D371" s="56"/>
    </row>
    <row r="372" spans="2:4">
      <c r="B372" s="14"/>
      <c r="D372" s="56"/>
    </row>
    <row r="373" spans="2:4">
      <c r="B373" s="14"/>
      <c r="D373" s="56"/>
    </row>
    <row r="374" spans="2:4">
      <c r="B374" s="14"/>
      <c r="D374" s="56"/>
    </row>
    <row r="375" spans="2:4">
      <c r="B375" s="14"/>
      <c r="D375" s="56"/>
    </row>
    <row r="376" spans="2:4">
      <c r="B376" s="14"/>
      <c r="D376" s="56"/>
    </row>
    <row r="377" spans="2:4">
      <c r="B377" s="14"/>
      <c r="D377" s="56"/>
    </row>
    <row r="378" spans="2:4">
      <c r="B378" s="14"/>
      <c r="D378" s="56"/>
    </row>
    <row r="379" spans="2:4">
      <c r="B379" s="14"/>
      <c r="D379" s="56"/>
    </row>
    <row r="380" spans="2:4">
      <c r="B380" s="14"/>
      <c r="D380" s="56"/>
    </row>
    <row r="381" spans="2:4">
      <c r="B381" s="14"/>
      <c r="D381" s="56"/>
    </row>
    <row r="382" spans="2:4">
      <c r="B382" s="14"/>
      <c r="D382" s="56"/>
    </row>
    <row r="383" spans="2:4">
      <c r="B383" s="14"/>
      <c r="D383" s="56"/>
    </row>
    <row r="384" spans="2:4">
      <c r="B384" s="14"/>
      <c r="D384" s="56"/>
    </row>
    <row r="385" spans="2:4">
      <c r="B385" s="14"/>
      <c r="D385" s="56"/>
    </row>
    <row r="386" spans="2:4">
      <c r="B386" s="14"/>
      <c r="D386" s="56"/>
    </row>
    <row r="387" spans="2:4">
      <c r="B387" s="14"/>
      <c r="D387" s="56"/>
    </row>
    <row r="388" spans="2:4">
      <c r="B388" s="14"/>
      <c r="D388" s="56"/>
    </row>
    <row r="389" spans="2:4">
      <c r="B389" s="14"/>
      <c r="D389" s="56"/>
    </row>
    <row r="390" spans="2:4">
      <c r="B390" s="14"/>
      <c r="D390" s="56"/>
    </row>
    <row r="391" spans="2:4">
      <c r="B391" s="14"/>
      <c r="D391" s="56"/>
    </row>
    <row r="392" spans="2:4">
      <c r="D392" s="56"/>
    </row>
    <row r="393" spans="2:4">
      <c r="D393" s="56"/>
    </row>
    <row r="394" spans="2:4">
      <c r="D394" s="56"/>
    </row>
    <row r="395" spans="2:4">
      <c r="D395" s="56"/>
    </row>
    <row r="396" spans="2:4">
      <c r="D396" s="56"/>
    </row>
    <row r="397" spans="2:4">
      <c r="D397" s="56"/>
    </row>
    <row r="398" spans="2:4">
      <c r="D398" s="56"/>
    </row>
    <row r="399" spans="2:4">
      <c r="D399" s="56"/>
    </row>
    <row r="400" spans="2:4">
      <c r="D400" s="56"/>
    </row>
    <row r="401" spans="4:4" s="11" customFormat="1">
      <c r="D401" s="56"/>
    </row>
    <row r="402" spans="4:4" s="11" customFormat="1">
      <c r="D402" s="56"/>
    </row>
    <row r="403" spans="4:4" s="11" customFormat="1">
      <c r="D403" s="56"/>
    </row>
    <row r="404" spans="4:4" s="11" customFormat="1">
      <c r="D404" s="56"/>
    </row>
    <row r="405" spans="4:4" s="11" customFormat="1">
      <c r="D405" s="56"/>
    </row>
    <row r="406" spans="4:4" s="11" customFormat="1">
      <c r="D406" s="56"/>
    </row>
    <row r="407" spans="4:4" s="11" customFormat="1">
      <c r="D407" s="56"/>
    </row>
    <row r="408" spans="4:4" s="11" customFormat="1">
      <c r="D408" s="56"/>
    </row>
    <row r="409" spans="4:4" s="11" customFormat="1">
      <c r="D409" s="56"/>
    </row>
    <row r="410" spans="4:4" s="11" customFormat="1">
      <c r="D410" s="56"/>
    </row>
    <row r="411" spans="4:4" s="11" customFormat="1">
      <c r="D411" s="56"/>
    </row>
    <row r="412" spans="4:4" s="11" customFormat="1">
      <c r="D412" s="56"/>
    </row>
    <row r="413" spans="4:4" s="11" customFormat="1">
      <c r="D413" s="56"/>
    </row>
    <row r="414" spans="4:4" s="11" customFormat="1">
      <c r="D414" s="56"/>
    </row>
    <row r="415" spans="4:4" s="11" customFormat="1">
      <c r="D415" s="56"/>
    </row>
    <row r="416" spans="4:4" s="11" customFormat="1">
      <c r="D416" s="56"/>
    </row>
    <row r="417" spans="4:4" s="11" customFormat="1">
      <c r="D417" s="56"/>
    </row>
    <row r="418" spans="4:4" s="11" customFormat="1">
      <c r="D418" s="56"/>
    </row>
    <row r="419" spans="4:4" s="11" customFormat="1">
      <c r="D419" s="56"/>
    </row>
    <row r="420" spans="4:4" s="11" customFormat="1">
      <c r="D420" s="56"/>
    </row>
    <row r="421" spans="4:4" s="11" customFormat="1">
      <c r="D421" s="56"/>
    </row>
    <row r="422" spans="4:4" s="11" customFormat="1">
      <c r="D422" s="56"/>
    </row>
    <row r="423" spans="4:4" s="11" customFormat="1">
      <c r="D423" s="56"/>
    </row>
    <row r="424" spans="4:4" s="11" customFormat="1">
      <c r="D424" s="56"/>
    </row>
    <row r="425" spans="4:4" s="11" customFormat="1">
      <c r="D425" s="56"/>
    </row>
    <row r="426" spans="4:4" s="11" customFormat="1">
      <c r="D426" s="56"/>
    </row>
    <row r="427" spans="4:4" s="11" customFormat="1">
      <c r="D427" s="56"/>
    </row>
    <row r="428" spans="4:4" s="11" customFormat="1">
      <c r="D428" s="56"/>
    </row>
    <row r="429" spans="4:4" s="11" customFormat="1">
      <c r="D429" s="56"/>
    </row>
    <row r="430" spans="4:4" s="11" customFormat="1">
      <c r="D430" s="56"/>
    </row>
    <row r="431" spans="4:4" s="11" customFormat="1">
      <c r="D431" s="56"/>
    </row>
    <row r="432" spans="4:4" s="11" customFormat="1">
      <c r="D432" s="56"/>
    </row>
    <row r="433" spans="4:4" s="11" customFormat="1">
      <c r="D433" s="56"/>
    </row>
  </sheetData>
  <mergeCells count="74">
    <mergeCell ref="C229:D229"/>
    <mergeCell ref="C231:D231"/>
    <mergeCell ref="C233:D233"/>
    <mergeCell ref="C203:D203"/>
    <mergeCell ref="C205:D205"/>
    <mergeCell ref="C207:D207"/>
    <mergeCell ref="C209:D209"/>
    <mergeCell ref="C211:D211"/>
    <mergeCell ref="C213:D213"/>
    <mergeCell ref="C215:D215"/>
    <mergeCell ref="C225:D225"/>
    <mergeCell ref="C227:D227"/>
    <mergeCell ref="C217:D217"/>
    <mergeCell ref="C219:D219"/>
    <mergeCell ref="C221:D221"/>
    <mergeCell ref="C223:D223"/>
    <mergeCell ref="C189:D189"/>
    <mergeCell ref="C163:D163"/>
    <mergeCell ref="C165:D165"/>
    <mergeCell ref="C167:D167"/>
    <mergeCell ref="C169:D169"/>
    <mergeCell ref="C171:D171"/>
    <mergeCell ref="C173:D173"/>
    <mergeCell ref="C175:D175"/>
    <mergeCell ref="C177:D177"/>
    <mergeCell ref="C179:D179"/>
    <mergeCell ref="C181:D181"/>
    <mergeCell ref="C183:D183"/>
    <mergeCell ref="C185:D185"/>
    <mergeCell ref="C187:D187"/>
    <mergeCell ref="B123:D123"/>
    <mergeCell ref="B143:D143"/>
    <mergeCell ref="B148:D149"/>
    <mergeCell ref="C151:D151"/>
    <mergeCell ref="C153:D153"/>
    <mergeCell ref="B108:D108"/>
    <mergeCell ref="B109:D109"/>
    <mergeCell ref="B116:D116"/>
    <mergeCell ref="B117:D117"/>
    <mergeCell ref="B122:D122"/>
    <mergeCell ref="B1:D3"/>
    <mergeCell ref="B4:D4"/>
    <mergeCell ref="B5:D5"/>
    <mergeCell ref="B70:D70"/>
    <mergeCell ref="B71:D71"/>
    <mergeCell ref="C199:D199"/>
    <mergeCell ref="C201:D201"/>
    <mergeCell ref="C191:D191"/>
    <mergeCell ref="C193:D193"/>
    <mergeCell ref="C195:D195"/>
    <mergeCell ref="C197:D197"/>
    <mergeCell ref="C159:D159"/>
    <mergeCell ref="C161:D161"/>
    <mergeCell ref="B137:D137"/>
    <mergeCell ref="B138:D138"/>
    <mergeCell ref="B131:D131"/>
    <mergeCell ref="B132:D132"/>
    <mergeCell ref="C157:D157"/>
    <mergeCell ref="C155:D155"/>
    <mergeCell ref="B101:D101"/>
    <mergeCell ref="B102:D102"/>
    <mergeCell ref="B95:D95"/>
    <mergeCell ref="B96:D96"/>
    <mergeCell ref="B89:D89"/>
    <mergeCell ref="B90:D90"/>
    <mergeCell ref="B78:D78"/>
    <mergeCell ref="B84:D84"/>
    <mergeCell ref="B85:D85"/>
    <mergeCell ref="B6:D6"/>
    <mergeCell ref="B7:D7"/>
    <mergeCell ref="B8:D8"/>
    <mergeCell ref="B72:D72"/>
    <mergeCell ref="B73:D73"/>
    <mergeCell ref="B77:D77"/>
  </mergeCells>
  <dataValidations count="5">
    <dataValidation type="list" allowBlank="1" showInputMessage="1" showErrorMessage="1" sqref="C32">
      <formula1>"1,2,3,4,5,6,7,8"</formula1>
    </dataValidation>
    <dataValidation type="list" allowBlank="1" showInputMessage="1" showErrorMessage="1" sqref="C20">
      <formula1>"1,2,3,4"</formula1>
    </dataValidation>
    <dataValidation type="list" allowBlank="1" showInputMessage="1" showErrorMessage="1" sqref="C16">
      <formula1>"1,2,3"</formula1>
    </dataValidation>
    <dataValidation type="list" allowBlank="1" showInputMessage="1" showErrorMessage="1" sqref="C228 C230 C232 C214 C212 C210 C198 C200 C202 C164 C166 C168">
      <formula1>"0,1"</formula1>
    </dataValidation>
    <dataValidation type="list" allowBlank="1" showInputMessage="1" showErrorMessage="1" sqref="C74:C76 C79:C83 C86:C88 C91:C94 C97:C100 C103:C107 C110:C115 C118:C121 C124:C130 C133:C136 C139:C142 C144:C146 C150 C152 C154 C156 C158 C160 C162 C172 C174 C176 C178 C180 C182 C184 C186 C188 C190 C192 C194 C196 C204 C206 C208 C216 C218 C220 C222 C224 C226">
      <formula1>"0,1,2,3"</formula1>
    </dataValidation>
  </dataValidations>
  <pageMargins left="0.75" right="0.75" top="1" bottom="1" header="0.5" footer="0.5"/>
  <pageSetup paperSize="9" orientation="portrait"/>
  <drawing r:id="rId1"/>
  <extLst>
    <ext xmlns:mx="http://schemas.microsoft.com/office/mac/excel/2008/main" uri="{64002731-A6B0-56B0-2670-7721B7C09600}">
      <mx:PLV Mode="0" OnePage="0" WScale="0"/>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E433"/>
  <sheetViews>
    <sheetView workbookViewId="0">
      <selection activeCell="E216" sqref="E216"/>
    </sheetView>
  </sheetViews>
  <sheetFormatPr defaultColWidth="8.85546875" defaultRowHeight="12.75"/>
  <cols>
    <col min="1" max="1" width="3.140625" style="11" customWidth="1"/>
    <col min="2" max="2" width="77.42578125" style="10" customWidth="1"/>
    <col min="3" max="3" width="26.85546875" style="46" customWidth="1"/>
    <col min="4" max="4" width="61.28515625" style="11" customWidth="1"/>
    <col min="5" max="5" width="30.7109375" style="11" customWidth="1"/>
    <col min="6" max="16384" width="8.85546875" style="11"/>
  </cols>
  <sheetData>
    <row r="1" spans="2:5">
      <c r="B1" s="174" t="s">
        <v>534</v>
      </c>
      <c r="C1" s="174"/>
      <c r="D1" s="174"/>
    </row>
    <row r="2" spans="2:5">
      <c r="B2" s="174"/>
      <c r="C2" s="174"/>
      <c r="D2" s="174"/>
    </row>
    <row r="3" spans="2:5">
      <c r="B3" s="175"/>
      <c r="C3" s="175"/>
      <c r="D3" s="175"/>
    </row>
    <row r="4" spans="2:5" ht="15.75">
      <c r="B4" s="177" t="s">
        <v>156</v>
      </c>
      <c r="C4" s="178"/>
      <c r="D4" s="179"/>
    </row>
    <row r="5" spans="2:5" ht="15.75">
      <c r="B5" s="171" t="s">
        <v>134</v>
      </c>
      <c r="C5" s="172"/>
      <c r="D5" s="173"/>
    </row>
    <row r="6" spans="2:5" s="12" customFormat="1" ht="13.5" thickBot="1">
      <c r="B6" s="216"/>
      <c r="C6" s="216"/>
      <c r="D6" s="216"/>
    </row>
    <row r="7" spans="2:5" ht="13.5" thickBot="1">
      <c r="B7" s="217" t="s">
        <v>553</v>
      </c>
      <c r="C7" s="218"/>
      <c r="D7" s="219"/>
    </row>
    <row r="8" spans="2:5" ht="13.5" thickBot="1">
      <c r="B8" s="184" t="s">
        <v>537</v>
      </c>
      <c r="C8" s="185"/>
      <c r="D8" s="186"/>
    </row>
    <row r="9" spans="2:5" ht="13.5" thickBot="1"/>
    <row r="10" spans="2:5" ht="25.5">
      <c r="B10" s="36" t="s">
        <v>173</v>
      </c>
      <c r="C10" s="53" t="s">
        <v>522</v>
      </c>
      <c r="D10" s="37" t="s">
        <v>74</v>
      </c>
    </row>
    <row r="11" spans="2:5">
      <c r="B11" s="38"/>
      <c r="C11" s="47"/>
      <c r="D11" s="20"/>
    </row>
    <row r="12" spans="2:5" ht="51">
      <c r="B12" s="29" t="s">
        <v>135</v>
      </c>
      <c r="C12" s="159" t="s">
        <v>645</v>
      </c>
      <c r="D12" s="20"/>
      <c r="E12" s="164"/>
    </row>
    <row r="13" spans="2:5">
      <c r="B13" s="29" t="s">
        <v>136</v>
      </c>
      <c r="C13" s="159" t="s">
        <v>613</v>
      </c>
      <c r="D13" s="20" t="s">
        <v>79</v>
      </c>
    </row>
    <row r="14" spans="2:5">
      <c r="B14" s="29" t="s">
        <v>137</v>
      </c>
      <c r="C14" s="159" t="s">
        <v>626</v>
      </c>
      <c r="D14" s="20"/>
    </row>
    <row r="15" spans="2:5">
      <c r="B15" s="29" t="s">
        <v>138</v>
      </c>
      <c r="C15" s="159">
        <v>96125</v>
      </c>
      <c r="D15" s="20"/>
    </row>
    <row r="16" spans="2:5" ht="38.25">
      <c r="B16" s="41" t="s">
        <v>155</v>
      </c>
      <c r="C16" s="159">
        <v>3</v>
      </c>
      <c r="D16" s="39" t="s">
        <v>538</v>
      </c>
    </row>
    <row r="17" spans="2:4">
      <c r="B17" s="29" t="s">
        <v>37</v>
      </c>
      <c r="C17" s="159" t="s">
        <v>609</v>
      </c>
      <c r="D17" s="20"/>
    </row>
    <row r="18" spans="2:4" ht="25.5">
      <c r="B18" s="29" t="s">
        <v>139</v>
      </c>
      <c r="C18" s="159" t="s">
        <v>614</v>
      </c>
      <c r="D18" s="20"/>
    </row>
    <row r="19" spans="2:4">
      <c r="B19" s="29" t="s">
        <v>140</v>
      </c>
      <c r="C19" s="160">
        <v>1980</v>
      </c>
      <c r="D19" s="20"/>
    </row>
    <row r="20" spans="2:4" ht="63.75">
      <c r="B20" s="41" t="s">
        <v>153</v>
      </c>
      <c r="C20" s="159">
        <v>1</v>
      </c>
      <c r="D20" s="39" t="s">
        <v>524</v>
      </c>
    </row>
    <row r="21" spans="2:4" ht="25.5">
      <c r="B21" s="29" t="s">
        <v>141</v>
      </c>
      <c r="C21" s="159" t="s">
        <v>641</v>
      </c>
      <c r="D21" s="20"/>
    </row>
    <row r="22" spans="2:4">
      <c r="B22" s="29" t="s">
        <v>142</v>
      </c>
      <c r="C22" s="159">
        <v>5000</v>
      </c>
      <c r="D22" s="20"/>
    </row>
    <row r="23" spans="2:4">
      <c r="B23" s="29" t="s">
        <v>147</v>
      </c>
      <c r="C23" s="159">
        <v>10</v>
      </c>
      <c r="D23" s="20"/>
    </row>
    <row r="24" spans="2:4">
      <c r="B24" s="29" t="s">
        <v>148</v>
      </c>
      <c r="C24" s="159">
        <v>7</v>
      </c>
      <c r="D24" s="20"/>
    </row>
    <row r="25" spans="2:4">
      <c r="B25" s="29" t="s">
        <v>149</v>
      </c>
      <c r="C25" s="159">
        <v>11298</v>
      </c>
      <c r="D25" s="20" t="s">
        <v>618</v>
      </c>
    </row>
    <row r="26" spans="2:4" ht="25.5">
      <c r="B26" s="29" t="s">
        <v>150</v>
      </c>
      <c r="C26" s="159">
        <v>4708</v>
      </c>
      <c r="D26" s="20"/>
    </row>
    <row r="27" spans="2:4" ht="38.25">
      <c r="B27" s="29" t="s">
        <v>143</v>
      </c>
      <c r="C27" s="159" t="s">
        <v>642</v>
      </c>
      <c r="D27" s="20"/>
    </row>
    <row r="28" spans="2:4">
      <c r="B28" s="29" t="s">
        <v>532</v>
      </c>
      <c r="C28" s="159"/>
      <c r="D28" s="20"/>
    </row>
    <row r="29" spans="2:4" ht="38.25">
      <c r="B29" s="29" t="s">
        <v>144</v>
      </c>
      <c r="C29" s="159" t="s">
        <v>643</v>
      </c>
      <c r="D29" s="20"/>
    </row>
    <row r="30" spans="2:4" ht="38.25">
      <c r="B30" s="29" t="s">
        <v>145</v>
      </c>
      <c r="C30" s="159" t="s">
        <v>644</v>
      </c>
      <c r="D30" s="20"/>
    </row>
    <row r="31" spans="2:4">
      <c r="B31" s="29" t="s">
        <v>146</v>
      </c>
      <c r="C31" s="159">
        <v>1</v>
      </c>
      <c r="D31" s="20"/>
    </row>
    <row r="32" spans="2:4" ht="114.75">
      <c r="B32" s="41" t="s">
        <v>154</v>
      </c>
      <c r="C32" s="159">
        <v>2</v>
      </c>
      <c r="D32" s="42" t="s">
        <v>152</v>
      </c>
    </row>
    <row r="33" spans="2:4" ht="13.5" thickBot="1">
      <c r="D33" s="11" t="s">
        <v>151</v>
      </c>
    </row>
    <row r="34" spans="2:4" ht="25.5">
      <c r="B34" s="45" t="s">
        <v>157</v>
      </c>
      <c r="C34" s="102" t="s">
        <v>522</v>
      </c>
      <c r="D34" s="61"/>
    </row>
    <row r="35" spans="2:4">
      <c r="B35" s="29"/>
      <c r="C35" s="44"/>
      <c r="D35" s="30"/>
    </row>
    <row r="36" spans="2:4">
      <c r="B36" s="62" t="s">
        <v>552</v>
      </c>
      <c r="C36" s="44" t="s">
        <v>650</v>
      </c>
      <c r="D36" s="63"/>
    </row>
    <row r="37" spans="2:4">
      <c r="B37" s="29" t="s">
        <v>161</v>
      </c>
      <c r="C37" s="44"/>
      <c r="D37" s="63"/>
    </row>
    <row r="38" spans="2:4">
      <c r="B38" s="29" t="s">
        <v>158</v>
      </c>
      <c r="C38" s="44"/>
      <c r="D38" s="63"/>
    </row>
    <row r="39" spans="2:4">
      <c r="B39" s="29" t="s">
        <v>159</v>
      </c>
      <c r="C39" s="44"/>
      <c r="D39" s="63"/>
    </row>
    <row r="40" spans="2:4">
      <c r="B40" s="29" t="s">
        <v>160</v>
      </c>
      <c r="C40" s="44"/>
      <c r="D40" s="63"/>
    </row>
    <row r="41" spans="2:4">
      <c r="B41" s="29"/>
      <c r="C41" s="44"/>
      <c r="D41" s="63"/>
    </row>
    <row r="42" spans="2:4">
      <c r="B42" s="29" t="s">
        <v>163</v>
      </c>
      <c r="C42" s="44"/>
      <c r="D42" s="63" t="s">
        <v>164</v>
      </c>
    </row>
    <row r="43" spans="2:4">
      <c r="B43" s="29" t="s">
        <v>162</v>
      </c>
      <c r="C43" s="44"/>
      <c r="D43" s="63"/>
    </row>
    <row r="44" spans="2:4">
      <c r="B44" s="29"/>
      <c r="C44" s="44"/>
      <c r="D44" s="63"/>
    </row>
    <row r="45" spans="2:4">
      <c r="B45" s="62" t="s">
        <v>550</v>
      </c>
      <c r="C45" s="44" t="s">
        <v>650</v>
      </c>
      <c r="D45" s="63"/>
    </row>
    <row r="46" spans="2:4">
      <c r="B46" s="29" t="s">
        <v>161</v>
      </c>
      <c r="C46" s="44"/>
      <c r="D46" s="63"/>
    </row>
    <row r="47" spans="2:4">
      <c r="B47" s="29" t="s">
        <v>158</v>
      </c>
      <c r="C47" s="44"/>
      <c r="D47" s="63"/>
    </row>
    <row r="48" spans="2:4">
      <c r="B48" s="29" t="s">
        <v>159</v>
      </c>
      <c r="C48" s="44"/>
      <c r="D48" s="63"/>
    </row>
    <row r="49" spans="2:4">
      <c r="B49" s="29" t="s">
        <v>165</v>
      </c>
      <c r="C49" s="44"/>
      <c r="D49" s="63"/>
    </row>
    <row r="50" spans="2:4">
      <c r="B50" s="29" t="s">
        <v>166</v>
      </c>
      <c r="C50" s="44"/>
      <c r="D50" s="63"/>
    </row>
    <row r="51" spans="2:4">
      <c r="B51" s="29"/>
      <c r="C51" s="44"/>
      <c r="D51" s="63"/>
    </row>
    <row r="52" spans="2:4" ht="38.25">
      <c r="B52" s="62" t="s">
        <v>551</v>
      </c>
      <c r="C52" s="44" t="s">
        <v>650</v>
      </c>
      <c r="D52" s="63"/>
    </row>
    <row r="53" spans="2:4">
      <c r="B53" s="29" t="s">
        <v>161</v>
      </c>
      <c r="C53" s="44"/>
      <c r="D53" s="63"/>
    </row>
    <row r="54" spans="2:4">
      <c r="B54" s="29" t="s">
        <v>158</v>
      </c>
      <c r="C54" s="44"/>
      <c r="D54" s="63"/>
    </row>
    <row r="55" spans="2:4">
      <c r="B55" s="29" t="s">
        <v>159</v>
      </c>
      <c r="C55" s="44"/>
      <c r="D55" s="63" t="s">
        <v>167</v>
      </c>
    </row>
    <row r="56" spans="2:4">
      <c r="B56" s="29" t="s">
        <v>160</v>
      </c>
      <c r="C56" s="44"/>
      <c r="D56" s="63"/>
    </row>
    <row r="57" spans="2:4">
      <c r="B57" s="29" t="s">
        <v>163</v>
      </c>
      <c r="C57" s="44"/>
      <c r="D57" s="63"/>
    </row>
    <row r="58" spans="2:4">
      <c r="B58" s="29" t="s">
        <v>171</v>
      </c>
      <c r="C58" s="44"/>
      <c r="D58" s="63" t="s">
        <v>172</v>
      </c>
    </row>
    <row r="59" spans="2:4">
      <c r="B59" s="38"/>
      <c r="C59" s="44"/>
      <c r="D59" s="63"/>
    </row>
    <row r="60" spans="2:4" ht="25.5">
      <c r="B60" s="62" t="s">
        <v>168</v>
      </c>
      <c r="C60" s="44"/>
      <c r="D60" s="63"/>
    </row>
    <row r="61" spans="2:4">
      <c r="B61" s="38"/>
      <c r="C61" s="120" t="s">
        <v>637</v>
      </c>
      <c r="D61" s="20" t="s">
        <v>169</v>
      </c>
    </row>
    <row r="62" spans="2:4">
      <c r="B62" s="38"/>
      <c r="C62" s="119" t="s">
        <v>638</v>
      </c>
      <c r="D62" s="20" t="s">
        <v>170</v>
      </c>
    </row>
    <row r="63" spans="2:4">
      <c r="B63" s="38"/>
      <c r="C63" s="44"/>
      <c r="D63" s="20"/>
    </row>
    <row r="64" spans="2:4">
      <c r="B64" s="38"/>
      <c r="C64" s="44" t="s">
        <v>928</v>
      </c>
      <c r="D64" s="20" t="s">
        <v>169</v>
      </c>
    </row>
    <row r="65" spans="2:4">
      <c r="B65" s="38"/>
      <c r="C65" s="44" t="s">
        <v>930</v>
      </c>
      <c r="D65" s="20" t="s">
        <v>170</v>
      </c>
    </row>
    <row r="66" spans="2:4">
      <c r="B66" s="38"/>
      <c r="C66" s="44"/>
      <c r="D66" s="20"/>
    </row>
    <row r="67" spans="2:4">
      <c r="B67" s="38"/>
      <c r="C67" s="44"/>
      <c r="D67" s="20" t="s">
        <v>169</v>
      </c>
    </row>
    <row r="68" spans="2:4" ht="13.5" thickBot="1">
      <c r="B68" s="40"/>
      <c r="C68" s="48"/>
      <c r="D68" s="27" t="s">
        <v>170</v>
      </c>
    </row>
    <row r="69" spans="2:4" ht="13.5" thickBot="1"/>
    <row r="70" spans="2:4">
      <c r="B70" s="190" t="s">
        <v>605</v>
      </c>
      <c r="C70" s="191"/>
      <c r="D70" s="192"/>
    </row>
    <row r="71" spans="2:4">
      <c r="B71" s="205" t="s">
        <v>174</v>
      </c>
      <c r="C71" s="206"/>
      <c r="D71" s="207"/>
    </row>
    <row r="72" spans="2:4">
      <c r="B72" s="211" t="s">
        <v>249</v>
      </c>
      <c r="C72" s="212"/>
      <c r="D72" s="213"/>
    </row>
    <row r="73" spans="2:4">
      <c r="B73" s="208" t="s">
        <v>175</v>
      </c>
      <c r="C73" s="209"/>
      <c r="D73" s="210"/>
    </row>
    <row r="74" spans="2:4" ht="51">
      <c r="B74" s="41" t="s">
        <v>176</v>
      </c>
      <c r="C74" s="44">
        <v>2</v>
      </c>
      <c r="D74" s="13" t="s">
        <v>525</v>
      </c>
    </row>
    <row r="75" spans="2:4" ht="51">
      <c r="B75" s="41" t="s">
        <v>177</v>
      </c>
      <c r="C75" s="44">
        <v>1</v>
      </c>
      <c r="D75" s="13" t="s">
        <v>525</v>
      </c>
    </row>
    <row r="76" spans="2:4" ht="51">
      <c r="B76" s="41" t="s">
        <v>178</v>
      </c>
      <c r="C76" s="44">
        <v>1</v>
      </c>
      <c r="D76" s="13" t="s">
        <v>525</v>
      </c>
    </row>
    <row r="77" spans="2:4">
      <c r="B77" s="199" t="s">
        <v>179</v>
      </c>
      <c r="C77" s="200"/>
      <c r="D77" s="201"/>
    </row>
    <row r="78" spans="2:4">
      <c r="B78" s="202" t="s">
        <v>180</v>
      </c>
      <c r="C78" s="203"/>
      <c r="D78" s="204"/>
    </row>
    <row r="79" spans="2:4" ht="51">
      <c r="B79" s="41" t="s">
        <v>181</v>
      </c>
      <c r="C79" s="44">
        <v>2</v>
      </c>
      <c r="D79" s="13" t="s">
        <v>525</v>
      </c>
    </row>
    <row r="80" spans="2:4" ht="51">
      <c r="B80" s="41" t="s">
        <v>182</v>
      </c>
      <c r="C80" s="44">
        <v>0</v>
      </c>
      <c r="D80" s="13" t="s">
        <v>525</v>
      </c>
    </row>
    <row r="81" spans="2:4" ht="51">
      <c r="B81" s="41" t="s">
        <v>183</v>
      </c>
      <c r="C81" s="44">
        <v>0</v>
      </c>
      <c r="D81" s="13" t="s">
        <v>525</v>
      </c>
    </row>
    <row r="82" spans="2:4" ht="51">
      <c r="B82" s="41" t="s">
        <v>184</v>
      </c>
      <c r="C82" s="44">
        <v>3</v>
      </c>
      <c r="D82" s="13" t="s">
        <v>525</v>
      </c>
    </row>
    <row r="83" spans="2:4" ht="51">
      <c r="B83" s="41" t="s">
        <v>185</v>
      </c>
      <c r="C83" s="44">
        <v>1</v>
      </c>
      <c r="D83" s="13" t="s">
        <v>525</v>
      </c>
    </row>
    <row r="84" spans="2:4">
      <c r="B84" s="199" t="s">
        <v>186</v>
      </c>
      <c r="C84" s="200"/>
      <c r="D84" s="201"/>
    </row>
    <row r="85" spans="2:4">
      <c r="B85" s="202" t="s">
        <v>187</v>
      </c>
      <c r="C85" s="203"/>
      <c r="D85" s="204"/>
    </row>
    <row r="86" spans="2:4" ht="51">
      <c r="B86" s="41" t="s">
        <v>188</v>
      </c>
      <c r="C86" s="44">
        <v>0</v>
      </c>
      <c r="D86" s="13" t="s">
        <v>525</v>
      </c>
    </row>
    <row r="87" spans="2:4" ht="51">
      <c r="B87" s="41" t="s">
        <v>189</v>
      </c>
      <c r="C87" s="44">
        <v>3</v>
      </c>
      <c r="D87" s="13" t="s">
        <v>525</v>
      </c>
    </row>
    <row r="88" spans="2:4" ht="51">
      <c r="B88" s="41" t="s">
        <v>190</v>
      </c>
      <c r="C88" s="44">
        <v>3</v>
      </c>
      <c r="D88" s="13" t="s">
        <v>525</v>
      </c>
    </row>
    <row r="89" spans="2:4">
      <c r="B89" s="199" t="s">
        <v>195</v>
      </c>
      <c r="C89" s="200"/>
      <c r="D89" s="201"/>
    </row>
    <row r="90" spans="2:4">
      <c r="B90" s="202" t="s">
        <v>196</v>
      </c>
      <c r="C90" s="203"/>
      <c r="D90" s="204"/>
    </row>
    <row r="91" spans="2:4" ht="51">
      <c r="B91" s="43" t="s">
        <v>191</v>
      </c>
      <c r="C91" s="44">
        <v>1</v>
      </c>
      <c r="D91" s="13" t="s">
        <v>525</v>
      </c>
    </row>
    <row r="92" spans="2:4" ht="51">
      <c r="B92" s="43" t="s">
        <v>192</v>
      </c>
      <c r="C92" s="44">
        <v>1</v>
      </c>
      <c r="D92" s="13" t="s">
        <v>525</v>
      </c>
    </row>
    <row r="93" spans="2:4" ht="51">
      <c r="B93" s="43" t="s">
        <v>193</v>
      </c>
      <c r="C93" s="44">
        <v>0</v>
      </c>
      <c r="D93" s="13" t="s">
        <v>525</v>
      </c>
    </row>
    <row r="94" spans="2:4" ht="51">
      <c r="B94" s="43" t="s">
        <v>194</v>
      </c>
      <c r="C94" s="44">
        <v>0</v>
      </c>
      <c r="D94" s="13" t="s">
        <v>525</v>
      </c>
    </row>
    <row r="95" spans="2:4">
      <c r="B95" s="199" t="s">
        <v>197</v>
      </c>
      <c r="C95" s="200"/>
      <c r="D95" s="201"/>
    </row>
    <row r="96" spans="2:4">
      <c r="B96" s="202" t="s">
        <v>198</v>
      </c>
      <c r="C96" s="203"/>
      <c r="D96" s="204"/>
    </row>
    <row r="97" spans="2:4" ht="51">
      <c r="B97" s="41" t="s">
        <v>199</v>
      </c>
      <c r="C97" s="44">
        <v>1</v>
      </c>
      <c r="D97" s="13" t="s">
        <v>525</v>
      </c>
    </row>
    <row r="98" spans="2:4" ht="51">
      <c r="B98" s="41" t="s">
        <v>200</v>
      </c>
      <c r="C98" s="44">
        <v>1</v>
      </c>
      <c r="D98" s="13" t="s">
        <v>525</v>
      </c>
    </row>
    <row r="99" spans="2:4" ht="51">
      <c r="B99" s="41" t="s">
        <v>201</v>
      </c>
      <c r="C99" s="44">
        <v>1</v>
      </c>
      <c r="D99" s="13" t="s">
        <v>525</v>
      </c>
    </row>
    <row r="100" spans="2:4" ht="51">
      <c r="B100" s="41" t="s">
        <v>202</v>
      </c>
      <c r="C100" s="44">
        <v>2</v>
      </c>
      <c r="D100" s="13" t="s">
        <v>525</v>
      </c>
    </row>
    <row r="101" spans="2:4">
      <c r="B101" s="199" t="s">
        <v>203</v>
      </c>
      <c r="C101" s="200"/>
      <c r="D101" s="201"/>
    </row>
    <row r="102" spans="2:4">
      <c r="B102" s="202" t="s">
        <v>204</v>
      </c>
      <c r="C102" s="203"/>
      <c r="D102" s="204"/>
    </row>
    <row r="103" spans="2:4" ht="51">
      <c r="B103" s="41" t="s">
        <v>205</v>
      </c>
      <c r="C103" s="44">
        <v>1</v>
      </c>
      <c r="D103" s="13" t="s">
        <v>525</v>
      </c>
    </row>
    <row r="104" spans="2:4" ht="51">
      <c r="B104" s="41" t="s">
        <v>206</v>
      </c>
      <c r="C104" s="44">
        <v>0</v>
      </c>
      <c r="D104" s="13" t="s">
        <v>525</v>
      </c>
    </row>
    <row r="105" spans="2:4" ht="51">
      <c r="B105" s="41" t="s">
        <v>207</v>
      </c>
      <c r="C105" s="44">
        <v>1</v>
      </c>
      <c r="D105" s="13" t="s">
        <v>525</v>
      </c>
    </row>
    <row r="106" spans="2:4" ht="51">
      <c r="B106" s="41" t="s">
        <v>208</v>
      </c>
      <c r="C106" s="44">
        <v>1</v>
      </c>
      <c r="D106" s="13" t="s">
        <v>525</v>
      </c>
    </row>
    <row r="107" spans="2:4" ht="51">
      <c r="B107" s="41" t="s">
        <v>209</v>
      </c>
      <c r="C107" s="44">
        <v>1</v>
      </c>
      <c r="D107" s="13" t="s">
        <v>525</v>
      </c>
    </row>
    <row r="108" spans="2:4">
      <c r="B108" s="199" t="s">
        <v>210</v>
      </c>
      <c r="C108" s="200"/>
      <c r="D108" s="201"/>
    </row>
    <row r="109" spans="2:4">
      <c r="B109" s="202" t="s">
        <v>211</v>
      </c>
      <c r="C109" s="203"/>
      <c r="D109" s="204"/>
    </row>
    <row r="110" spans="2:4" ht="51">
      <c r="B110" s="41" t="s">
        <v>212</v>
      </c>
      <c r="C110" s="44">
        <v>1</v>
      </c>
      <c r="D110" s="13" t="s">
        <v>525</v>
      </c>
    </row>
    <row r="111" spans="2:4" ht="51">
      <c r="B111" s="41" t="s">
        <v>213</v>
      </c>
      <c r="C111" s="44">
        <v>3</v>
      </c>
      <c r="D111" s="13" t="s">
        <v>525</v>
      </c>
    </row>
    <row r="112" spans="2:4" ht="51">
      <c r="B112" s="41" t="s">
        <v>214</v>
      </c>
      <c r="C112" s="44">
        <v>2</v>
      </c>
      <c r="D112" s="13" t="s">
        <v>525</v>
      </c>
    </row>
    <row r="113" spans="2:4" ht="51">
      <c r="B113" s="41" t="s">
        <v>215</v>
      </c>
      <c r="C113" s="44">
        <v>2</v>
      </c>
      <c r="D113" s="13" t="s">
        <v>525</v>
      </c>
    </row>
    <row r="114" spans="2:4" ht="63.75">
      <c r="B114" s="41" t="s">
        <v>216</v>
      </c>
      <c r="C114" s="44">
        <v>1</v>
      </c>
      <c r="D114" s="13" t="s">
        <v>250</v>
      </c>
    </row>
    <row r="115" spans="2:4" ht="51">
      <c r="B115" s="41" t="s">
        <v>217</v>
      </c>
      <c r="C115" s="44">
        <v>0</v>
      </c>
      <c r="D115" s="13" t="s">
        <v>525</v>
      </c>
    </row>
    <row r="116" spans="2:4">
      <c r="B116" s="199" t="s">
        <v>218</v>
      </c>
      <c r="C116" s="200"/>
      <c r="D116" s="201"/>
    </row>
    <row r="117" spans="2:4">
      <c r="B117" s="202" t="s">
        <v>219</v>
      </c>
      <c r="C117" s="203"/>
      <c r="D117" s="204"/>
    </row>
    <row r="118" spans="2:4" ht="51">
      <c r="B118" s="41" t="s">
        <v>220</v>
      </c>
      <c r="C118" s="44">
        <v>0</v>
      </c>
      <c r="D118" s="13" t="s">
        <v>525</v>
      </c>
    </row>
    <row r="119" spans="2:4" ht="51">
      <c r="B119" s="41" t="s">
        <v>221</v>
      </c>
      <c r="C119" s="44">
        <v>0</v>
      </c>
      <c r="D119" s="13" t="s">
        <v>525</v>
      </c>
    </row>
    <row r="120" spans="2:4" ht="51">
      <c r="B120" s="41" t="s">
        <v>222</v>
      </c>
      <c r="C120" s="44">
        <v>1</v>
      </c>
      <c r="D120" s="13" t="s">
        <v>525</v>
      </c>
    </row>
    <row r="121" spans="2:4" ht="51">
      <c r="B121" s="41" t="s">
        <v>223</v>
      </c>
      <c r="C121" s="44">
        <v>0</v>
      </c>
      <c r="D121" s="13" t="s">
        <v>525</v>
      </c>
    </row>
    <row r="122" spans="2:4">
      <c r="B122" s="199" t="s">
        <v>224</v>
      </c>
      <c r="C122" s="200"/>
      <c r="D122" s="201"/>
    </row>
    <row r="123" spans="2:4">
      <c r="B123" s="202" t="s">
        <v>225</v>
      </c>
      <c r="C123" s="203"/>
      <c r="D123" s="204"/>
    </row>
    <row r="124" spans="2:4" ht="51">
      <c r="B124" s="41" t="s">
        <v>226</v>
      </c>
      <c r="C124" s="44">
        <v>1</v>
      </c>
      <c r="D124" s="13" t="s">
        <v>525</v>
      </c>
    </row>
    <row r="125" spans="2:4" ht="51">
      <c r="B125" s="41" t="s">
        <v>227</v>
      </c>
      <c r="C125" s="44">
        <v>1</v>
      </c>
      <c r="D125" s="13" t="s">
        <v>525</v>
      </c>
    </row>
    <row r="126" spans="2:4" ht="51">
      <c r="B126" s="41" t="s">
        <v>228</v>
      </c>
      <c r="C126" s="44">
        <v>2</v>
      </c>
      <c r="D126" s="13" t="s">
        <v>525</v>
      </c>
    </row>
    <row r="127" spans="2:4" ht="51">
      <c r="B127" s="41" t="s">
        <v>229</v>
      </c>
      <c r="C127" s="44">
        <v>2</v>
      </c>
      <c r="D127" s="13" t="s">
        <v>525</v>
      </c>
    </row>
    <row r="128" spans="2:4" ht="51">
      <c r="B128" s="41" t="s">
        <v>230</v>
      </c>
      <c r="C128" s="44">
        <v>1</v>
      </c>
      <c r="D128" s="13" t="s">
        <v>525</v>
      </c>
    </row>
    <row r="129" spans="2:4" ht="51">
      <c r="B129" s="41" t="s">
        <v>231</v>
      </c>
      <c r="C129" s="44">
        <v>1</v>
      </c>
      <c r="D129" s="13" t="s">
        <v>525</v>
      </c>
    </row>
    <row r="130" spans="2:4" ht="51">
      <c r="B130" s="41" t="s">
        <v>232</v>
      </c>
      <c r="C130" s="44">
        <v>0</v>
      </c>
      <c r="D130" s="13" t="s">
        <v>525</v>
      </c>
    </row>
    <row r="131" spans="2:4">
      <c r="B131" s="199" t="s">
        <v>233</v>
      </c>
      <c r="C131" s="200"/>
      <c r="D131" s="201"/>
    </row>
    <row r="132" spans="2:4">
      <c r="B132" s="202" t="s">
        <v>234</v>
      </c>
      <c r="C132" s="203"/>
      <c r="D132" s="204"/>
    </row>
    <row r="133" spans="2:4" ht="63.75">
      <c r="B133" s="41" t="s">
        <v>235</v>
      </c>
      <c r="C133" s="44">
        <v>0</v>
      </c>
      <c r="D133" s="13" t="s">
        <v>250</v>
      </c>
    </row>
    <row r="134" spans="2:4" ht="63.75">
      <c r="B134" s="41" t="s">
        <v>236</v>
      </c>
      <c r="C134" s="44">
        <v>0</v>
      </c>
      <c r="D134" s="13" t="s">
        <v>250</v>
      </c>
    </row>
    <row r="135" spans="2:4" ht="63.75">
      <c r="B135" s="41" t="s">
        <v>237</v>
      </c>
      <c r="C135" s="44">
        <v>0</v>
      </c>
      <c r="D135" s="13" t="s">
        <v>250</v>
      </c>
    </row>
    <row r="136" spans="2:4" ht="63.75">
      <c r="B136" s="41" t="s">
        <v>238</v>
      </c>
      <c r="C136" s="44">
        <v>1</v>
      </c>
      <c r="D136" s="13" t="s">
        <v>250</v>
      </c>
    </row>
    <row r="137" spans="2:4">
      <c r="B137" s="199" t="s">
        <v>239</v>
      </c>
      <c r="C137" s="200"/>
      <c r="D137" s="201"/>
    </row>
    <row r="138" spans="2:4">
      <c r="B138" s="202" t="s">
        <v>240</v>
      </c>
      <c r="C138" s="203"/>
      <c r="D138" s="204"/>
    </row>
    <row r="139" spans="2:4" ht="51">
      <c r="B139" s="41" t="s">
        <v>241</v>
      </c>
      <c r="C139" s="44">
        <v>2</v>
      </c>
      <c r="D139" s="13" t="s">
        <v>525</v>
      </c>
    </row>
    <row r="140" spans="2:4" ht="51">
      <c r="B140" s="41" t="s">
        <v>242</v>
      </c>
      <c r="C140" s="44">
        <v>3</v>
      </c>
      <c r="D140" s="13" t="s">
        <v>525</v>
      </c>
    </row>
    <row r="141" spans="2:4" ht="51">
      <c r="B141" s="41" t="s">
        <v>243</v>
      </c>
      <c r="C141" s="44">
        <v>3</v>
      </c>
      <c r="D141" s="13" t="s">
        <v>525</v>
      </c>
    </row>
    <row r="142" spans="2:4" ht="51">
      <c r="B142" s="41" t="s">
        <v>244</v>
      </c>
      <c r="C142" s="44">
        <v>3</v>
      </c>
      <c r="D142" s="13" t="s">
        <v>525</v>
      </c>
    </row>
    <row r="143" spans="2:4">
      <c r="B143" s="199" t="s">
        <v>248</v>
      </c>
      <c r="C143" s="200"/>
      <c r="D143" s="201"/>
    </row>
    <row r="144" spans="2:4" ht="51">
      <c r="B144" s="41" t="s">
        <v>245</v>
      </c>
      <c r="C144" s="44">
        <v>0</v>
      </c>
      <c r="D144" s="13" t="s">
        <v>525</v>
      </c>
    </row>
    <row r="145" spans="2:4" ht="51">
      <c r="B145" s="41" t="s">
        <v>246</v>
      </c>
      <c r="C145" s="44">
        <v>0</v>
      </c>
      <c r="D145" s="13" t="s">
        <v>525</v>
      </c>
    </row>
    <row r="146" spans="2:4" ht="51.75" thickBot="1">
      <c r="B146" s="31" t="s">
        <v>247</v>
      </c>
      <c r="C146" s="44">
        <v>0</v>
      </c>
      <c r="D146" s="60" t="s">
        <v>525</v>
      </c>
    </row>
    <row r="147" spans="2:4" ht="13.5" thickBot="1"/>
    <row r="148" spans="2:4">
      <c r="B148" s="193" t="s">
        <v>251</v>
      </c>
      <c r="C148" s="194"/>
      <c r="D148" s="195"/>
    </row>
    <row r="149" spans="2:4">
      <c r="B149" s="196"/>
      <c r="C149" s="197"/>
      <c r="D149" s="198"/>
    </row>
    <row r="150" spans="2:4" ht="114.75">
      <c r="B150" s="41" t="s">
        <v>252</v>
      </c>
      <c r="C150" s="44">
        <v>3</v>
      </c>
      <c r="D150" s="118" t="s">
        <v>263</v>
      </c>
    </row>
    <row r="151" spans="2:4">
      <c r="B151" s="41" t="s">
        <v>322</v>
      </c>
      <c r="C151" s="214" t="s">
        <v>736</v>
      </c>
      <c r="D151" s="215"/>
    </row>
    <row r="152" spans="2:4" ht="114.75">
      <c r="B152" s="41" t="s">
        <v>253</v>
      </c>
      <c r="C152" s="44">
        <v>2</v>
      </c>
      <c r="D152" s="118" t="s">
        <v>264</v>
      </c>
    </row>
    <row r="153" spans="2:4">
      <c r="B153" s="41" t="s">
        <v>322</v>
      </c>
      <c r="C153" s="214" t="s">
        <v>652</v>
      </c>
      <c r="D153" s="215"/>
    </row>
    <row r="154" spans="2:4" ht="114.75">
      <c r="B154" s="41" t="s">
        <v>254</v>
      </c>
      <c r="C154" s="44">
        <v>2</v>
      </c>
      <c r="D154" s="118" t="s">
        <v>265</v>
      </c>
    </row>
    <row r="155" spans="2:4">
      <c r="B155" s="41" t="s">
        <v>322</v>
      </c>
      <c r="C155" s="214" t="s">
        <v>737</v>
      </c>
      <c r="D155" s="215"/>
    </row>
    <row r="156" spans="2:4" ht="89.25">
      <c r="B156" s="41" t="s">
        <v>255</v>
      </c>
      <c r="C156" s="44">
        <v>2</v>
      </c>
      <c r="D156" s="118" t="s">
        <v>323</v>
      </c>
    </row>
    <row r="157" spans="2:4" ht="12" customHeight="1">
      <c r="B157" s="41" t="s">
        <v>322</v>
      </c>
      <c r="C157" s="214" t="s">
        <v>738</v>
      </c>
      <c r="D157" s="215"/>
    </row>
    <row r="158" spans="2:4" ht="165.75">
      <c r="B158" s="41" t="s">
        <v>256</v>
      </c>
      <c r="C158" s="44">
        <v>3</v>
      </c>
      <c r="D158" s="118" t="s">
        <v>266</v>
      </c>
    </row>
    <row r="159" spans="2:4">
      <c r="B159" s="41" t="s">
        <v>322</v>
      </c>
      <c r="C159" s="214" t="s">
        <v>653</v>
      </c>
      <c r="D159" s="215"/>
    </row>
    <row r="160" spans="2:4" ht="127.5">
      <c r="B160" s="41" t="s">
        <v>257</v>
      </c>
      <c r="C160" s="44">
        <v>3</v>
      </c>
      <c r="D160" s="118" t="s">
        <v>262</v>
      </c>
    </row>
    <row r="161" spans="2:4">
      <c r="B161" s="41" t="s">
        <v>322</v>
      </c>
      <c r="C161" s="214" t="s">
        <v>739</v>
      </c>
      <c r="D161" s="215"/>
    </row>
    <row r="162" spans="2:4" ht="76.5">
      <c r="B162" s="41" t="s">
        <v>258</v>
      </c>
      <c r="C162" s="44">
        <v>2</v>
      </c>
      <c r="D162" s="118" t="s">
        <v>261</v>
      </c>
    </row>
    <row r="163" spans="2:4">
      <c r="B163" s="41" t="s">
        <v>322</v>
      </c>
      <c r="C163" s="214" t="s">
        <v>740</v>
      </c>
      <c r="D163" s="215"/>
    </row>
    <row r="164" spans="2:4" ht="25.5">
      <c r="B164" s="41" t="s">
        <v>304</v>
      </c>
      <c r="C164" s="44">
        <v>0</v>
      </c>
      <c r="D164" s="118" t="s">
        <v>259</v>
      </c>
    </row>
    <row r="165" spans="2:4">
      <c r="B165" s="41" t="s">
        <v>322</v>
      </c>
      <c r="C165" s="220" t="s">
        <v>967</v>
      </c>
      <c r="D165" s="221"/>
    </row>
    <row r="166" spans="2:4" ht="25.5">
      <c r="B166" s="41" t="s">
        <v>305</v>
      </c>
      <c r="C166" s="44">
        <v>0</v>
      </c>
      <c r="D166" s="118" t="s">
        <v>259</v>
      </c>
    </row>
    <row r="167" spans="2:4">
      <c r="B167" s="41" t="s">
        <v>322</v>
      </c>
      <c r="C167" s="220" t="s">
        <v>650</v>
      </c>
      <c r="D167" s="221"/>
    </row>
    <row r="168" spans="2:4" ht="25.5">
      <c r="B168" s="41" t="s">
        <v>306</v>
      </c>
      <c r="C168" s="44">
        <v>0</v>
      </c>
      <c r="D168" s="118" t="s">
        <v>259</v>
      </c>
    </row>
    <row r="169" spans="2:4">
      <c r="B169" s="41" t="s">
        <v>322</v>
      </c>
      <c r="C169" s="220" t="s">
        <v>650</v>
      </c>
      <c r="D169" s="221"/>
    </row>
    <row r="170" spans="2:4" ht="51">
      <c r="B170" s="41" t="s">
        <v>267</v>
      </c>
      <c r="C170" s="44">
        <v>2</v>
      </c>
      <c r="D170" s="118" t="s">
        <v>260</v>
      </c>
    </row>
    <row r="171" spans="2:4">
      <c r="B171" s="41" t="s">
        <v>322</v>
      </c>
      <c r="C171" s="214" t="s">
        <v>741</v>
      </c>
      <c r="D171" s="215"/>
    </row>
    <row r="172" spans="2:4" ht="140.25">
      <c r="B172" s="41" t="s">
        <v>268</v>
      </c>
      <c r="C172" s="44">
        <v>2</v>
      </c>
      <c r="D172" s="118" t="s">
        <v>269</v>
      </c>
    </row>
    <row r="173" spans="2:4">
      <c r="B173" s="41" t="s">
        <v>322</v>
      </c>
      <c r="C173" s="214" t="s">
        <v>742</v>
      </c>
      <c r="D173" s="215"/>
    </row>
    <row r="174" spans="2:4" ht="114.75">
      <c r="B174" s="41" t="s">
        <v>270</v>
      </c>
      <c r="C174" s="44">
        <v>2</v>
      </c>
      <c r="D174" s="118" t="s">
        <v>271</v>
      </c>
    </row>
    <row r="175" spans="2:4">
      <c r="B175" s="41" t="s">
        <v>322</v>
      </c>
      <c r="C175" s="214" t="s">
        <v>743</v>
      </c>
      <c r="D175" s="215"/>
    </row>
    <row r="176" spans="2:4" ht="102">
      <c r="B176" s="41" t="s">
        <v>273</v>
      </c>
      <c r="C176" s="44">
        <v>1</v>
      </c>
      <c r="D176" s="118" t="s">
        <v>272</v>
      </c>
    </row>
    <row r="177" spans="2:4">
      <c r="B177" s="41" t="s">
        <v>322</v>
      </c>
      <c r="C177" s="214" t="s">
        <v>744</v>
      </c>
      <c r="D177" s="215"/>
    </row>
    <row r="178" spans="2:4" ht="127.5">
      <c r="B178" s="41" t="s">
        <v>274</v>
      </c>
      <c r="C178" s="44">
        <v>1</v>
      </c>
      <c r="D178" s="118" t="s">
        <v>275</v>
      </c>
    </row>
    <row r="179" spans="2:4">
      <c r="B179" s="41" t="s">
        <v>322</v>
      </c>
      <c r="C179" s="214" t="s">
        <v>745</v>
      </c>
      <c r="D179" s="215"/>
    </row>
    <row r="180" spans="2:4" ht="76.5">
      <c r="B180" s="41" t="s">
        <v>276</v>
      </c>
      <c r="C180" s="44">
        <v>2</v>
      </c>
      <c r="D180" s="118" t="s">
        <v>277</v>
      </c>
    </row>
    <row r="181" spans="2:4">
      <c r="B181" s="41" t="s">
        <v>322</v>
      </c>
      <c r="C181" s="214" t="s">
        <v>654</v>
      </c>
      <c r="D181" s="215"/>
    </row>
    <row r="182" spans="2:4" ht="89.25">
      <c r="B182" s="41" t="s">
        <v>278</v>
      </c>
      <c r="C182" s="44">
        <v>1</v>
      </c>
      <c r="D182" s="118" t="s">
        <v>279</v>
      </c>
    </row>
    <row r="183" spans="2:4">
      <c r="B183" s="41" t="s">
        <v>322</v>
      </c>
      <c r="C183" s="214" t="s">
        <v>746</v>
      </c>
      <c r="D183" s="215"/>
    </row>
    <row r="184" spans="2:4" ht="89.25">
      <c r="B184" s="41" t="s">
        <v>280</v>
      </c>
      <c r="C184" s="44">
        <v>1</v>
      </c>
      <c r="D184" s="118" t="s">
        <v>281</v>
      </c>
    </row>
    <row r="185" spans="2:4">
      <c r="B185" s="41" t="s">
        <v>322</v>
      </c>
      <c r="C185" s="214" t="s">
        <v>747</v>
      </c>
      <c r="D185" s="215"/>
    </row>
    <row r="186" spans="2:4" ht="127.5">
      <c r="B186" s="41" t="s">
        <v>282</v>
      </c>
      <c r="C186" s="44">
        <v>2</v>
      </c>
      <c r="D186" s="118" t="s">
        <v>283</v>
      </c>
    </row>
    <row r="187" spans="2:4">
      <c r="B187" s="41" t="s">
        <v>322</v>
      </c>
      <c r="C187" s="214" t="s">
        <v>748</v>
      </c>
      <c r="D187" s="215"/>
    </row>
    <row r="188" spans="2:4" ht="63.75">
      <c r="B188" s="41" t="s">
        <v>284</v>
      </c>
      <c r="C188" s="44">
        <v>2</v>
      </c>
      <c r="D188" s="118" t="s">
        <v>325</v>
      </c>
    </row>
    <row r="189" spans="2:4">
      <c r="B189" s="41" t="s">
        <v>322</v>
      </c>
      <c r="C189" s="214" t="s">
        <v>749</v>
      </c>
      <c r="D189" s="215"/>
    </row>
    <row r="190" spans="2:4" ht="89.25">
      <c r="B190" s="41" t="s">
        <v>285</v>
      </c>
      <c r="C190" s="44">
        <v>1</v>
      </c>
      <c r="D190" s="118" t="s">
        <v>286</v>
      </c>
    </row>
    <row r="191" spans="2:4">
      <c r="B191" s="41" t="s">
        <v>322</v>
      </c>
      <c r="C191" s="214" t="s">
        <v>750</v>
      </c>
      <c r="D191" s="215"/>
    </row>
    <row r="192" spans="2:4" ht="51">
      <c r="B192" s="41" t="s">
        <v>287</v>
      </c>
      <c r="C192" s="44">
        <v>2</v>
      </c>
      <c r="D192" s="118" t="s">
        <v>324</v>
      </c>
    </row>
    <row r="193" spans="2:4">
      <c r="B193" s="41" t="s">
        <v>322</v>
      </c>
      <c r="C193" s="214" t="s">
        <v>751</v>
      </c>
      <c r="D193" s="215"/>
    </row>
    <row r="194" spans="2:4" ht="89.25">
      <c r="B194" s="41" t="s">
        <v>288</v>
      </c>
      <c r="C194" s="44">
        <v>1</v>
      </c>
      <c r="D194" s="118" t="s">
        <v>289</v>
      </c>
    </row>
    <row r="195" spans="2:4">
      <c r="B195" s="41" t="s">
        <v>322</v>
      </c>
      <c r="C195" s="214" t="s">
        <v>655</v>
      </c>
      <c r="D195" s="215"/>
    </row>
    <row r="196" spans="2:4" ht="127.5">
      <c r="B196" s="41" t="s">
        <v>291</v>
      </c>
      <c r="C196" s="44">
        <v>0</v>
      </c>
      <c r="D196" s="118" t="s">
        <v>290</v>
      </c>
    </row>
    <row r="197" spans="2:4">
      <c r="B197" s="41" t="s">
        <v>322</v>
      </c>
      <c r="C197" s="214" t="s">
        <v>752</v>
      </c>
      <c r="D197" s="215"/>
    </row>
    <row r="198" spans="2:4" ht="51">
      <c r="B198" s="41" t="s">
        <v>301</v>
      </c>
      <c r="C198" s="44">
        <v>0</v>
      </c>
      <c r="D198" s="118" t="s">
        <v>259</v>
      </c>
    </row>
    <row r="199" spans="2:4">
      <c r="B199" s="41" t="s">
        <v>322</v>
      </c>
      <c r="C199" s="220" t="s">
        <v>968</v>
      </c>
      <c r="D199" s="221"/>
    </row>
    <row r="200" spans="2:4" ht="51">
      <c r="B200" s="41" t="s">
        <v>302</v>
      </c>
      <c r="C200" s="44">
        <v>0</v>
      </c>
      <c r="D200" s="118" t="s">
        <v>259</v>
      </c>
    </row>
    <row r="201" spans="2:4">
      <c r="B201" s="41" t="s">
        <v>322</v>
      </c>
      <c r="C201" s="220" t="s">
        <v>970</v>
      </c>
      <c r="D201" s="221"/>
    </row>
    <row r="202" spans="2:4" ht="51">
      <c r="B202" s="41" t="s">
        <v>303</v>
      </c>
      <c r="C202" s="44">
        <v>0</v>
      </c>
      <c r="D202" s="118" t="s">
        <v>259</v>
      </c>
    </row>
    <row r="203" spans="2:4">
      <c r="B203" s="41" t="s">
        <v>322</v>
      </c>
      <c r="C203" s="220" t="s">
        <v>969</v>
      </c>
      <c r="D203" s="221"/>
    </row>
    <row r="204" spans="2:4" ht="114.75">
      <c r="B204" s="41" t="s">
        <v>293</v>
      </c>
      <c r="C204" s="44">
        <v>2</v>
      </c>
      <c r="D204" s="118" t="s">
        <v>292</v>
      </c>
    </row>
    <row r="205" spans="2:4">
      <c r="B205" s="41" t="s">
        <v>322</v>
      </c>
      <c r="C205" s="214" t="s">
        <v>753</v>
      </c>
      <c r="D205" s="215"/>
    </row>
    <row r="206" spans="2:4" ht="114.75">
      <c r="B206" s="41" t="s">
        <v>294</v>
      </c>
      <c r="C206" s="44">
        <v>0</v>
      </c>
      <c r="D206" s="118" t="s">
        <v>295</v>
      </c>
    </row>
    <row r="207" spans="2:4">
      <c r="B207" s="41" t="s">
        <v>322</v>
      </c>
      <c r="C207" s="214" t="s">
        <v>754</v>
      </c>
      <c r="D207" s="215"/>
    </row>
    <row r="208" spans="2:4" ht="102">
      <c r="B208" s="41" t="s">
        <v>296</v>
      </c>
      <c r="C208" s="44">
        <v>1</v>
      </c>
      <c r="D208" s="118" t="s">
        <v>297</v>
      </c>
    </row>
    <row r="209" spans="2:5">
      <c r="B209" s="41" t="s">
        <v>322</v>
      </c>
      <c r="C209" s="214" t="s">
        <v>755</v>
      </c>
      <c r="D209" s="215"/>
    </row>
    <row r="210" spans="2:5" ht="25.5">
      <c r="B210" s="41" t="s">
        <v>298</v>
      </c>
      <c r="C210" s="44">
        <v>0</v>
      </c>
      <c r="D210" s="118" t="s">
        <v>259</v>
      </c>
      <c r="E210" s="161"/>
    </row>
    <row r="211" spans="2:5">
      <c r="B211" s="41" t="s">
        <v>322</v>
      </c>
      <c r="C211" s="220" t="s">
        <v>971</v>
      </c>
      <c r="D211" s="221"/>
    </row>
    <row r="212" spans="2:5" ht="25.5">
      <c r="B212" s="41" t="s">
        <v>299</v>
      </c>
      <c r="C212" s="44">
        <v>0</v>
      </c>
      <c r="D212" s="118" t="s">
        <v>259</v>
      </c>
      <c r="E212" s="161"/>
    </row>
    <row r="213" spans="2:5">
      <c r="B213" s="41" t="s">
        <v>322</v>
      </c>
      <c r="C213" s="220" t="s">
        <v>972</v>
      </c>
      <c r="D213" s="221"/>
    </row>
    <row r="214" spans="2:5" ht="25.5">
      <c r="B214" s="41" t="s">
        <v>300</v>
      </c>
      <c r="C214" s="44">
        <v>0</v>
      </c>
      <c r="D214" s="118" t="s">
        <v>259</v>
      </c>
      <c r="E214" s="161"/>
    </row>
    <row r="215" spans="2:5">
      <c r="B215" s="41" t="s">
        <v>322</v>
      </c>
      <c r="C215" s="220" t="s">
        <v>973</v>
      </c>
      <c r="D215" s="221"/>
    </row>
    <row r="216" spans="2:5" ht="89.25">
      <c r="B216" s="41" t="s">
        <v>307</v>
      </c>
      <c r="C216" s="44">
        <v>1</v>
      </c>
      <c r="D216" s="118" t="s">
        <v>308</v>
      </c>
    </row>
    <row r="217" spans="2:5">
      <c r="B217" s="41" t="s">
        <v>322</v>
      </c>
      <c r="C217" s="214" t="s">
        <v>756</v>
      </c>
      <c r="D217" s="215"/>
    </row>
    <row r="218" spans="2:5" ht="89.25">
      <c r="B218" s="41" t="s">
        <v>309</v>
      </c>
      <c r="C218" s="44">
        <v>1</v>
      </c>
      <c r="D218" s="118" t="s">
        <v>310</v>
      </c>
    </row>
    <row r="219" spans="2:5">
      <c r="B219" s="41" t="s">
        <v>322</v>
      </c>
      <c r="C219" s="214" t="s">
        <v>757</v>
      </c>
      <c r="D219" s="215"/>
    </row>
    <row r="220" spans="2:5" ht="102">
      <c r="B220" s="41" t="s">
        <v>311</v>
      </c>
      <c r="C220" s="44">
        <v>1</v>
      </c>
      <c r="D220" s="118" t="s">
        <v>312</v>
      </c>
    </row>
    <row r="221" spans="2:5">
      <c r="B221" s="41" t="s">
        <v>322</v>
      </c>
      <c r="C221" s="214" t="s">
        <v>758</v>
      </c>
      <c r="D221" s="215"/>
    </row>
    <row r="222" spans="2:5" ht="127.5">
      <c r="B222" s="41" t="s">
        <v>314</v>
      </c>
      <c r="C222" s="44">
        <v>1</v>
      </c>
      <c r="D222" s="118" t="s">
        <v>313</v>
      </c>
    </row>
    <row r="223" spans="2:5">
      <c r="B223" s="41" t="s">
        <v>322</v>
      </c>
      <c r="C223" s="214" t="s">
        <v>759</v>
      </c>
      <c r="D223" s="215"/>
    </row>
    <row r="224" spans="2:5" ht="89.25">
      <c r="B224" s="41" t="s">
        <v>315</v>
      </c>
      <c r="C224" s="44">
        <v>0</v>
      </c>
      <c r="D224" s="118" t="s">
        <v>316</v>
      </c>
    </row>
    <row r="225" spans="2:4">
      <c r="B225" s="41" t="s">
        <v>322</v>
      </c>
      <c r="C225" s="214" t="s">
        <v>760</v>
      </c>
      <c r="D225" s="215"/>
    </row>
    <row r="226" spans="2:4" ht="114.75">
      <c r="B226" s="41" t="s">
        <v>318</v>
      </c>
      <c r="C226" s="44">
        <v>2</v>
      </c>
      <c r="D226" s="118" t="s">
        <v>317</v>
      </c>
    </row>
    <row r="227" spans="2:4">
      <c r="B227" s="41" t="s">
        <v>322</v>
      </c>
      <c r="C227" s="214" t="s">
        <v>761</v>
      </c>
      <c r="D227" s="215"/>
    </row>
    <row r="228" spans="2:4" ht="25.5">
      <c r="B228" s="41" t="s">
        <v>319</v>
      </c>
      <c r="C228" s="44">
        <v>0</v>
      </c>
      <c r="D228" s="118" t="s">
        <v>259</v>
      </c>
    </row>
    <row r="229" spans="2:4">
      <c r="B229" s="41" t="s">
        <v>322</v>
      </c>
      <c r="C229" s="214" t="s">
        <v>892</v>
      </c>
      <c r="D229" s="215"/>
    </row>
    <row r="230" spans="2:4" ht="25.5">
      <c r="B230" s="58" t="s">
        <v>320</v>
      </c>
      <c r="C230" s="44">
        <v>0</v>
      </c>
      <c r="D230" s="59" t="s">
        <v>259</v>
      </c>
    </row>
    <row r="231" spans="2:4">
      <c r="B231" s="41" t="s">
        <v>322</v>
      </c>
      <c r="C231" s="214" t="s">
        <v>890</v>
      </c>
      <c r="D231" s="215"/>
    </row>
    <row r="232" spans="2:4" ht="25.5">
      <c r="B232" s="41" t="s">
        <v>321</v>
      </c>
      <c r="C232" s="44">
        <v>1</v>
      </c>
      <c r="D232" s="118" t="s">
        <v>259</v>
      </c>
    </row>
    <row r="233" spans="2:4" ht="13.5" thickBot="1">
      <c r="B233" s="31" t="s">
        <v>322</v>
      </c>
      <c r="C233" s="214" t="s">
        <v>891</v>
      </c>
      <c r="D233" s="215"/>
    </row>
    <row r="234" spans="2:4" ht="13.5" thickBot="1">
      <c r="B234" s="64"/>
      <c r="C234" s="107"/>
      <c r="D234" s="65"/>
    </row>
    <row r="235" spans="2:4" ht="13.5" thickBot="1">
      <c r="B235" s="66" t="s">
        <v>327</v>
      </c>
      <c r="C235" s="67">
        <f>SUM(C150:D233)</f>
        <v>47</v>
      </c>
      <c r="D235" s="68" t="s">
        <v>328</v>
      </c>
    </row>
    <row r="236" spans="2:4">
      <c r="B236" s="14"/>
      <c r="C236" s="126"/>
      <c r="D236" s="56"/>
    </row>
    <row r="237" spans="2:4">
      <c r="B237" s="14"/>
      <c r="D237" s="56"/>
    </row>
    <row r="238" spans="2:4">
      <c r="B238" s="14"/>
      <c r="D238" s="56"/>
    </row>
    <row r="239" spans="2:4">
      <c r="B239" s="14"/>
      <c r="D239" s="56"/>
    </row>
    <row r="240" spans="2:4">
      <c r="B240" s="14"/>
      <c r="D240" s="56"/>
    </row>
    <row r="241" spans="2:4">
      <c r="B241" s="14"/>
      <c r="D241" s="56"/>
    </row>
    <row r="242" spans="2:4">
      <c r="B242" s="14"/>
      <c r="D242" s="56"/>
    </row>
    <row r="243" spans="2:4">
      <c r="B243" s="14"/>
      <c r="D243" s="56"/>
    </row>
    <row r="244" spans="2:4">
      <c r="B244" s="14"/>
      <c r="D244" s="56"/>
    </row>
    <row r="245" spans="2:4">
      <c r="B245" s="14"/>
      <c r="D245" s="56"/>
    </row>
    <row r="246" spans="2:4">
      <c r="B246" s="14"/>
      <c r="D246" s="56"/>
    </row>
    <row r="247" spans="2:4">
      <c r="B247" s="14"/>
      <c r="D247" s="56"/>
    </row>
    <row r="248" spans="2:4">
      <c r="B248" s="14"/>
      <c r="D248" s="56"/>
    </row>
    <row r="249" spans="2:4">
      <c r="B249" s="14"/>
      <c r="D249" s="56"/>
    </row>
    <row r="250" spans="2:4">
      <c r="B250" s="14"/>
      <c r="D250" s="56"/>
    </row>
    <row r="251" spans="2:4">
      <c r="B251" s="14"/>
      <c r="D251" s="56"/>
    </row>
    <row r="252" spans="2:4">
      <c r="B252" s="14"/>
      <c r="D252" s="56"/>
    </row>
    <row r="253" spans="2:4">
      <c r="B253" s="14"/>
      <c r="D253" s="56"/>
    </row>
    <row r="254" spans="2:4">
      <c r="B254" s="14"/>
      <c r="D254" s="56"/>
    </row>
    <row r="255" spans="2:4">
      <c r="B255" s="14"/>
      <c r="D255" s="56"/>
    </row>
    <row r="256" spans="2:4">
      <c r="B256" s="14"/>
      <c r="D256" s="56"/>
    </row>
    <row r="257" spans="2:4">
      <c r="B257" s="14"/>
      <c r="D257" s="56"/>
    </row>
    <row r="258" spans="2:4">
      <c r="B258" s="14"/>
      <c r="D258" s="56"/>
    </row>
    <row r="259" spans="2:4">
      <c r="B259" s="14"/>
      <c r="D259" s="56"/>
    </row>
    <row r="260" spans="2:4">
      <c r="B260" s="14"/>
      <c r="D260" s="56"/>
    </row>
    <row r="261" spans="2:4">
      <c r="B261" s="14"/>
      <c r="D261" s="56"/>
    </row>
    <row r="262" spans="2:4">
      <c r="B262" s="14"/>
      <c r="D262" s="56"/>
    </row>
    <row r="263" spans="2:4">
      <c r="B263" s="14"/>
      <c r="D263" s="56"/>
    </row>
    <row r="264" spans="2:4">
      <c r="B264" s="14"/>
      <c r="D264" s="56"/>
    </row>
    <row r="265" spans="2:4">
      <c r="B265" s="14"/>
      <c r="D265" s="56"/>
    </row>
    <row r="266" spans="2:4">
      <c r="B266" s="14"/>
      <c r="D266" s="56"/>
    </row>
    <row r="267" spans="2:4">
      <c r="B267" s="14"/>
      <c r="D267" s="56"/>
    </row>
    <row r="268" spans="2:4">
      <c r="B268" s="14"/>
      <c r="D268" s="56"/>
    </row>
    <row r="269" spans="2:4">
      <c r="B269" s="14"/>
      <c r="D269" s="56"/>
    </row>
    <row r="270" spans="2:4">
      <c r="B270" s="14"/>
      <c r="D270" s="56"/>
    </row>
    <row r="271" spans="2:4">
      <c r="B271" s="14"/>
      <c r="D271" s="56"/>
    </row>
    <row r="272" spans="2:4">
      <c r="B272" s="14"/>
      <c r="D272" s="56"/>
    </row>
    <row r="273" spans="2:4">
      <c r="B273" s="14"/>
      <c r="D273" s="56"/>
    </row>
    <row r="274" spans="2:4">
      <c r="B274" s="14"/>
      <c r="D274" s="56"/>
    </row>
    <row r="275" spans="2:4">
      <c r="B275" s="14"/>
      <c r="D275" s="56"/>
    </row>
    <row r="276" spans="2:4">
      <c r="B276" s="14"/>
      <c r="D276" s="56"/>
    </row>
    <row r="277" spans="2:4">
      <c r="B277" s="14"/>
      <c r="D277" s="56"/>
    </row>
    <row r="278" spans="2:4">
      <c r="B278" s="14"/>
      <c r="D278" s="56"/>
    </row>
    <row r="279" spans="2:4">
      <c r="B279" s="14"/>
      <c r="D279" s="56"/>
    </row>
    <row r="280" spans="2:4">
      <c r="B280" s="14"/>
      <c r="D280" s="56"/>
    </row>
    <row r="281" spans="2:4">
      <c r="B281" s="14"/>
      <c r="D281" s="56"/>
    </row>
    <row r="282" spans="2:4">
      <c r="B282" s="14"/>
      <c r="D282" s="56"/>
    </row>
    <row r="283" spans="2:4">
      <c r="B283" s="14"/>
      <c r="D283" s="56"/>
    </row>
    <row r="284" spans="2:4">
      <c r="B284" s="14"/>
      <c r="D284" s="56"/>
    </row>
    <row r="285" spans="2:4">
      <c r="B285" s="14"/>
      <c r="D285" s="56"/>
    </row>
    <row r="286" spans="2:4">
      <c r="B286" s="14"/>
      <c r="D286" s="56"/>
    </row>
    <row r="287" spans="2:4">
      <c r="B287" s="14"/>
      <c r="D287" s="56"/>
    </row>
    <row r="288" spans="2:4">
      <c r="B288" s="14"/>
      <c r="D288" s="56"/>
    </row>
    <row r="289" spans="2:4">
      <c r="B289" s="14"/>
      <c r="D289" s="56"/>
    </row>
    <row r="290" spans="2:4">
      <c r="B290" s="14"/>
      <c r="D290" s="56"/>
    </row>
    <row r="291" spans="2:4">
      <c r="B291" s="14"/>
      <c r="D291" s="56"/>
    </row>
    <row r="292" spans="2:4">
      <c r="B292" s="14"/>
      <c r="D292" s="56"/>
    </row>
    <row r="293" spans="2:4">
      <c r="B293" s="14"/>
      <c r="D293" s="56"/>
    </row>
    <row r="294" spans="2:4">
      <c r="B294" s="14"/>
      <c r="D294" s="56"/>
    </row>
    <row r="295" spans="2:4">
      <c r="B295" s="14"/>
      <c r="D295" s="56"/>
    </row>
    <row r="296" spans="2:4">
      <c r="B296" s="14"/>
      <c r="D296" s="56"/>
    </row>
    <row r="297" spans="2:4">
      <c r="B297" s="14"/>
      <c r="D297" s="56"/>
    </row>
    <row r="298" spans="2:4">
      <c r="B298" s="14"/>
      <c r="D298" s="56"/>
    </row>
    <row r="299" spans="2:4">
      <c r="B299" s="14"/>
      <c r="D299" s="56"/>
    </row>
    <row r="300" spans="2:4">
      <c r="B300" s="14"/>
      <c r="D300" s="56"/>
    </row>
    <row r="301" spans="2:4">
      <c r="B301" s="14"/>
      <c r="D301" s="56"/>
    </row>
    <row r="302" spans="2:4">
      <c r="B302" s="14"/>
      <c r="D302" s="56"/>
    </row>
    <row r="303" spans="2:4">
      <c r="B303" s="14"/>
      <c r="D303" s="56"/>
    </row>
    <row r="304" spans="2:4">
      <c r="B304" s="14"/>
      <c r="D304" s="56"/>
    </row>
    <row r="305" spans="2:4">
      <c r="B305" s="14"/>
      <c r="D305" s="56"/>
    </row>
    <row r="306" spans="2:4">
      <c r="B306" s="14"/>
      <c r="D306" s="56"/>
    </row>
    <row r="307" spans="2:4">
      <c r="B307" s="14"/>
      <c r="D307" s="56"/>
    </row>
    <row r="308" spans="2:4">
      <c r="B308" s="14"/>
      <c r="D308" s="56"/>
    </row>
    <row r="309" spans="2:4">
      <c r="B309" s="14"/>
      <c r="D309" s="56"/>
    </row>
    <row r="310" spans="2:4">
      <c r="B310" s="14"/>
      <c r="D310" s="56"/>
    </row>
    <row r="311" spans="2:4">
      <c r="B311" s="14"/>
      <c r="D311" s="56"/>
    </row>
    <row r="312" spans="2:4">
      <c r="B312" s="14"/>
      <c r="D312" s="56"/>
    </row>
    <row r="313" spans="2:4">
      <c r="B313" s="14"/>
      <c r="D313" s="56"/>
    </row>
    <row r="314" spans="2:4">
      <c r="B314" s="14"/>
      <c r="D314" s="56"/>
    </row>
    <row r="315" spans="2:4">
      <c r="B315" s="14"/>
      <c r="D315" s="56"/>
    </row>
    <row r="316" spans="2:4">
      <c r="B316" s="14"/>
      <c r="D316" s="56"/>
    </row>
    <row r="317" spans="2:4">
      <c r="B317" s="14"/>
      <c r="D317" s="56"/>
    </row>
    <row r="318" spans="2:4">
      <c r="B318" s="14"/>
      <c r="D318" s="56"/>
    </row>
    <row r="319" spans="2:4">
      <c r="B319" s="14"/>
      <c r="D319" s="56"/>
    </row>
    <row r="320" spans="2:4">
      <c r="B320" s="14"/>
      <c r="D320" s="56"/>
    </row>
    <row r="321" spans="2:4">
      <c r="B321" s="14"/>
      <c r="D321" s="56"/>
    </row>
    <row r="322" spans="2:4">
      <c r="B322" s="14"/>
      <c r="D322" s="56"/>
    </row>
    <row r="323" spans="2:4">
      <c r="B323" s="14"/>
      <c r="D323" s="56"/>
    </row>
    <row r="324" spans="2:4">
      <c r="B324" s="14"/>
      <c r="D324" s="56"/>
    </row>
    <row r="325" spans="2:4">
      <c r="B325" s="14"/>
      <c r="D325" s="56"/>
    </row>
    <row r="326" spans="2:4">
      <c r="B326" s="14"/>
      <c r="D326" s="56"/>
    </row>
    <row r="327" spans="2:4">
      <c r="B327" s="14"/>
      <c r="D327" s="56"/>
    </row>
    <row r="328" spans="2:4">
      <c r="B328" s="14"/>
      <c r="D328" s="56"/>
    </row>
    <row r="329" spans="2:4">
      <c r="B329" s="14"/>
      <c r="D329" s="56"/>
    </row>
    <row r="330" spans="2:4">
      <c r="B330" s="14"/>
      <c r="D330" s="56"/>
    </row>
    <row r="331" spans="2:4">
      <c r="B331" s="14"/>
      <c r="D331" s="56"/>
    </row>
    <row r="332" spans="2:4">
      <c r="B332" s="14"/>
      <c r="D332" s="56"/>
    </row>
    <row r="333" spans="2:4">
      <c r="B333" s="14"/>
      <c r="D333" s="56"/>
    </row>
    <row r="334" spans="2:4">
      <c r="B334" s="14"/>
      <c r="D334" s="56"/>
    </row>
    <row r="335" spans="2:4">
      <c r="B335" s="14"/>
      <c r="D335" s="56"/>
    </row>
    <row r="336" spans="2:4">
      <c r="B336" s="14"/>
      <c r="D336" s="56"/>
    </row>
    <row r="337" spans="2:4">
      <c r="B337" s="14"/>
      <c r="D337" s="56"/>
    </row>
    <row r="338" spans="2:4">
      <c r="B338" s="14"/>
      <c r="D338" s="56"/>
    </row>
    <row r="339" spans="2:4">
      <c r="B339" s="14"/>
      <c r="D339" s="56"/>
    </row>
    <row r="340" spans="2:4">
      <c r="B340" s="14"/>
      <c r="D340" s="56"/>
    </row>
    <row r="341" spans="2:4">
      <c r="B341" s="14"/>
      <c r="D341" s="56"/>
    </row>
    <row r="342" spans="2:4">
      <c r="B342" s="14"/>
      <c r="D342" s="56"/>
    </row>
    <row r="343" spans="2:4">
      <c r="B343" s="14"/>
      <c r="D343" s="56"/>
    </row>
    <row r="344" spans="2:4">
      <c r="B344" s="14"/>
      <c r="D344" s="56"/>
    </row>
    <row r="345" spans="2:4">
      <c r="B345" s="14"/>
      <c r="D345" s="56"/>
    </row>
    <row r="346" spans="2:4">
      <c r="B346" s="14"/>
      <c r="D346" s="56"/>
    </row>
    <row r="347" spans="2:4">
      <c r="B347" s="14"/>
      <c r="D347" s="56"/>
    </row>
    <row r="348" spans="2:4">
      <c r="B348" s="14"/>
      <c r="D348" s="56"/>
    </row>
    <row r="349" spans="2:4">
      <c r="B349" s="14"/>
      <c r="D349" s="56"/>
    </row>
    <row r="350" spans="2:4">
      <c r="B350" s="14"/>
      <c r="D350" s="56"/>
    </row>
    <row r="351" spans="2:4">
      <c r="B351" s="14"/>
      <c r="D351" s="56"/>
    </row>
    <row r="352" spans="2:4">
      <c r="B352" s="14"/>
      <c r="D352" s="56"/>
    </row>
    <row r="353" spans="2:4">
      <c r="B353" s="14"/>
      <c r="D353" s="56"/>
    </row>
    <row r="354" spans="2:4">
      <c r="B354" s="14"/>
      <c r="D354" s="56"/>
    </row>
    <row r="355" spans="2:4">
      <c r="B355" s="14"/>
      <c r="D355" s="56"/>
    </row>
    <row r="356" spans="2:4">
      <c r="B356" s="14"/>
      <c r="D356" s="56"/>
    </row>
    <row r="357" spans="2:4">
      <c r="B357" s="14"/>
      <c r="D357" s="56"/>
    </row>
    <row r="358" spans="2:4">
      <c r="B358" s="14"/>
      <c r="D358" s="56"/>
    </row>
    <row r="359" spans="2:4">
      <c r="B359" s="14"/>
      <c r="D359" s="56"/>
    </row>
    <row r="360" spans="2:4">
      <c r="B360" s="14"/>
      <c r="D360" s="56"/>
    </row>
    <row r="361" spans="2:4">
      <c r="B361" s="14"/>
      <c r="D361" s="56"/>
    </row>
    <row r="362" spans="2:4">
      <c r="B362" s="14"/>
      <c r="D362" s="56"/>
    </row>
    <row r="363" spans="2:4">
      <c r="B363" s="14"/>
      <c r="D363" s="56"/>
    </row>
    <row r="364" spans="2:4">
      <c r="B364" s="14"/>
      <c r="D364" s="56"/>
    </row>
    <row r="365" spans="2:4">
      <c r="B365" s="14"/>
      <c r="D365" s="56"/>
    </row>
    <row r="366" spans="2:4">
      <c r="B366" s="14"/>
      <c r="D366" s="56"/>
    </row>
    <row r="367" spans="2:4">
      <c r="B367" s="14"/>
      <c r="D367" s="56"/>
    </row>
    <row r="368" spans="2:4">
      <c r="B368" s="14"/>
      <c r="D368" s="56"/>
    </row>
    <row r="369" spans="2:4">
      <c r="B369" s="14"/>
      <c r="D369" s="56"/>
    </row>
    <row r="370" spans="2:4">
      <c r="B370" s="14"/>
      <c r="D370" s="56"/>
    </row>
    <row r="371" spans="2:4">
      <c r="B371" s="14"/>
      <c r="D371" s="56"/>
    </row>
    <row r="372" spans="2:4">
      <c r="B372" s="14"/>
      <c r="D372" s="56"/>
    </row>
    <row r="373" spans="2:4">
      <c r="B373" s="14"/>
      <c r="D373" s="56"/>
    </row>
    <row r="374" spans="2:4">
      <c r="B374" s="14"/>
      <c r="D374" s="56"/>
    </row>
    <row r="375" spans="2:4">
      <c r="B375" s="14"/>
      <c r="D375" s="56"/>
    </row>
    <row r="376" spans="2:4">
      <c r="B376" s="14"/>
      <c r="D376" s="56"/>
    </row>
    <row r="377" spans="2:4">
      <c r="B377" s="14"/>
      <c r="D377" s="56"/>
    </row>
    <row r="378" spans="2:4">
      <c r="B378" s="14"/>
      <c r="D378" s="56"/>
    </row>
    <row r="379" spans="2:4">
      <c r="B379" s="14"/>
      <c r="D379" s="56"/>
    </row>
    <row r="380" spans="2:4">
      <c r="B380" s="14"/>
      <c r="D380" s="56"/>
    </row>
    <row r="381" spans="2:4">
      <c r="B381" s="14"/>
      <c r="D381" s="56"/>
    </row>
    <row r="382" spans="2:4">
      <c r="B382" s="14"/>
      <c r="D382" s="56"/>
    </row>
    <row r="383" spans="2:4">
      <c r="B383" s="14"/>
      <c r="D383" s="56"/>
    </row>
    <row r="384" spans="2:4">
      <c r="B384" s="14"/>
      <c r="D384" s="56"/>
    </row>
    <row r="385" spans="2:4">
      <c r="B385" s="14"/>
      <c r="D385" s="56"/>
    </row>
    <row r="386" spans="2:4">
      <c r="B386" s="14"/>
      <c r="D386" s="56"/>
    </row>
    <row r="387" spans="2:4">
      <c r="B387" s="14"/>
      <c r="D387" s="56"/>
    </row>
    <row r="388" spans="2:4">
      <c r="B388" s="14"/>
      <c r="D388" s="56"/>
    </row>
    <row r="389" spans="2:4">
      <c r="B389" s="14"/>
      <c r="D389" s="56"/>
    </row>
    <row r="390" spans="2:4">
      <c r="B390" s="14"/>
      <c r="D390" s="56"/>
    </row>
    <row r="391" spans="2:4">
      <c r="B391" s="14"/>
      <c r="D391" s="56"/>
    </row>
    <row r="392" spans="2:4">
      <c r="D392" s="56"/>
    </row>
    <row r="393" spans="2:4">
      <c r="D393" s="56"/>
    </row>
    <row r="394" spans="2:4">
      <c r="D394" s="56"/>
    </row>
    <row r="395" spans="2:4">
      <c r="D395" s="56"/>
    </row>
    <row r="396" spans="2:4">
      <c r="D396" s="56"/>
    </row>
    <row r="397" spans="2:4">
      <c r="D397" s="56"/>
    </row>
    <row r="398" spans="2:4">
      <c r="D398" s="56"/>
    </row>
    <row r="399" spans="2:4">
      <c r="D399" s="56"/>
    </row>
    <row r="400" spans="2:4">
      <c r="D400" s="56"/>
    </row>
    <row r="401" spans="4:4" s="11" customFormat="1">
      <c r="D401" s="56"/>
    </row>
    <row r="402" spans="4:4" s="11" customFormat="1">
      <c r="D402" s="56"/>
    </row>
    <row r="403" spans="4:4" s="11" customFormat="1">
      <c r="D403" s="56"/>
    </row>
    <row r="404" spans="4:4" s="11" customFormat="1">
      <c r="D404" s="56"/>
    </row>
    <row r="405" spans="4:4" s="11" customFormat="1">
      <c r="D405" s="56"/>
    </row>
    <row r="406" spans="4:4" s="11" customFormat="1">
      <c r="D406" s="56"/>
    </row>
    <row r="407" spans="4:4" s="11" customFormat="1">
      <c r="D407" s="56"/>
    </row>
    <row r="408" spans="4:4" s="11" customFormat="1">
      <c r="D408" s="56"/>
    </row>
    <row r="409" spans="4:4" s="11" customFormat="1">
      <c r="D409" s="56"/>
    </row>
    <row r="410" spans="4:4" s="11" customFormat="1">
      <c r="D410" s="56"/>
    </row>
    <row r="411" spans="4:4" s="11" customFormat="1">
      <c r="D411" s="56"/>
    </row>
    <row r="412" spans="4:4" s="11" customFormat="1">
      <c r="D412" s="56"/>
    </row>
    <row r="413" spans="4:4" s="11" customFormat="1">
      <c r="D413" s="56"/>
    </row>
    <row r="414" spans="4:4" s="11" customFormat="1">
      <c r="D414" s="56"/>
    </row>
    <row r="415" spans="4:4" s="11" customFormat="1">
      <c r="D415" s="56"/>
    </row>
    <row r="416" spans="4:4" s="11" customFormat="1">
      <c r="D416" s="56"/>
    </row>
    <row r="417" spans="4:4" s="11" customFormat="1">
      <c r="D417" s="56"/>
    </row>
    <row r="418" spans="4:4" s="11" customFormat="1">
      <c r="D418" s="56"/>
    </row>
    <row r="419" spans="4:4" s="11" customFormat="1">
      <c r="D419" s="56"/>
    </row>
    <row r="420" spans="4:4" s="11" customFormat="1">
      <c r="D420" s="56"/>
    </row>
    <row r="421" spans="4:4" s="11" customFormat="1">
      <c r="D421" s="56"/>
    </row>
    <row r="422" spans="4:4" s="11" customFormat="1">
      <c r="D422" s="56"/>
    </row>
    <row r="423" spans="4:4" s="11" customFormat="1">
      <c r="D423" s="56"/>
    </row>
    <row r="424" spans="4:4" s="11" customFormat="1">
      <c r="D424" s="56"/>
    </row>
    <row r="425" spans="4:4" s="11" customFormat="1">
      <c r="D425" s="56"/>
    </row>
    <row r="426" spans="4:4" s="11" customFormat="1">
      <c r="D426" s="56"/>
    </row>
    <row r="427" spans="4:4" s="11" customFormat="1">
      <c r="D427" s="56"/>
    </row>
    <row r="428" spans="4:4" s="11" customFormat="1">
      <c r="D428" s="56"/>
    </row>
    <row r="429" spans="4:4" s="11" customFormat="1">
      <c r="D429" s="56"/>
    </row>
    <row r="430" spans="4:4" s="11" customFormat="1">
      <c r="D430" s="56"/>
    </row>
    <row r="431" spans="4:4" s="11" customFormat="1">
      <c r="D431" s="56"/>
    </row>
    <row r="432" spans="4:4" s="11" customFormat="1">
      <c r="D432" s="56"/>
    </row>
    <row r="433" spans="4:4" s="11" customFormat="1">
      <c r="D433" s="56"/>
    </row>
  </sheetData>
  <mergeCells count="74">
    <mergeCell ref="C231:D231"/>
    <mergeCell ref="C233:D233"/>
    <mergeCell ref="C219:D219"/>
    <mergeCell ref="C221:D221"/>
    <mergeCell ref="C223:D223"/>
    <mergeCell ref="C225:D225"/>
    <mergeCell ref="C227:D227"/>
    <mergeCell ref="C229:D229"/>
    <mergeCell ref="C191:D191"/>
    <mergeCell ref="C217:D217"/>
    <mergeCell ref="C193:D193"/>
    <mergeCell ref="C197:D197"/>
    <mergeCell ref="C199:D199"/>
    <mergeCell ref="C201:D201"/>
    <mergeCell ref="C203:D203"/>
    <mergeCell ref="C205:D205"/>
    <mergeCell ref="C207:D207"/>
    <mergeCell ref="C209:D209"/>
    <mergeCell ref="C211:D211"/>
    <mergeCell ref="C213:D213"/>
    <mergeCell ref="C215:D215"/>
    <mergeCell ref="C195:D195"/>
    <mergeCell ref="C181:D181"/>
    <mergeCell ref="C183:D183"/>
    <mergeCell ref="C185:D185"/>
    <mergeCell ref="C187:D187"/>
    <mergeCell ref="C189:D189"/>
    <mergeCell ref="C171:D171"/>
    <mergeCell ref="C173:D173"/>
    <mergeCell ref="C175:D175"/>
    <mergeCell ref="C177:D177"/>
    <mergeCell ref="C179:D179"/>
    <mergeCell ref="C169:D169"/>
    <mergeCell ref="B143:D143"/>
    <mergeCell ref="B148:D149"/>
    <mergeCell ref="C151:D151"/>
    <mergeCell ref="C153:D153"/>
    <mergeCell ref="C155:D155"/>
    <mergeCell ref="C157:D157"/>
    <mergeCell ref="C159:D159"/>
    <mergeCell ref="C161:D161"/>
    <mergeCell ref="C163:D163"/>
    <mergeCell ref="C165:D165"/>
    <mergeCell ref="C167:D167"/>
    <mergeCell ref="B138:D138"/>
    <mergeCell ref="B101:D101"/>
    <mergeCell ref="B102:D102"/>
    <mergeCell ref="B108:D108"/>
    <mergeCell ref="B109:D109"/>
    <mergeCell ref="B116:D116"/>
    <mergeCell ref="B117:D117"/>
    <mergeCell ref="B122:D122"/>
    <mergeCell ref="B123:D123"/>
    <mergeCell ref="B131:D131"/>
    <mergeCell ref="B132:D132"/>
    <mergeCell ref="B137:D137"/>
    <mergeCell ref="B96:D96"/>
    <mergeCell ref="B70:D70"/>
    <mergeCell ref="B71:D71"/>
    <mergeCell ref="B72:D72"/>
    <mergeCell ref="B73:D73"/>
    <mergeCell ref="B77:D77"/>
    <mergeCell ref="B78:D78"/>
    <mergeCell ref="B84:D84"/>
    <mergeCell ref="B85:D85"/>
    <mergeCell ref="B89:D89"/>
    <mergeCell ref="B90:D90"/>
    <mergeCell ref="B95:D95"/>
    <mergeCell ref="B8:D8"/>
    <mergeCell ref="B1:D3"/>
    <mergeCell ref="B4:D4"/>
    <mergeCell ref="B5:D5"/>
    <mergeCell ref="B6:D6"/>
    <mergeCell ref="B7:D7"/>
  </mergeCells>
  <dataValidations count="5">
    <dataValidation type="list" allowBlank="1" showInputMessage="1" showErrorMessage="1" sqref="C32">
      <formula1>"1,2,3,4,5,6,7,8"</formula1>
    </dataValidation>
    <dataValidation type="list" allowBlank="1" showInputMessage="1" showErrorMessage="1" sqref="C20">
      <formula1>"1,2,3,4"</formula1>
    </dataValidation>
    <dataValidation type="list" allowBlank="1" showInputMessage="1" showErrorMessage="1" sqref="C16">
      <formula1>"1,2,3"</formula1>
    </dataValidation>
    <dataValidation type="list" allowBlank="1" showInputMessage="1" showErrorMessage="1" sqref="C228 C230 C232 C214 C212 C210 C198 C200 C202 C164 C166 C168">
      <formula1>"0,1"</formula1>
    </dataValidation>
    <dataValidation type="list" allowBlank="1" showInputMessage="1" showErrorMessage="1" sqref="C74:C76 C79:C83 C86:C88 C91:C94 C97:C100 C103:C107 C110:C115 C118:C121 C124:C130 C133:C136 C139:C142 C144:C146 C150 C152 C154 C156 C158 C160 C162 C172 C174 C176 C178 C180 C182 C184 C186 C188 C190 C192 C194 C196 C204 C206 C208 C216 C218 C220 C222 C224 C226">
      <formula1>"0,1,2,3"</formula1>
    </dataValidation>
  </dataValidations>
  <pageMargins left="0.75" right="0.75" top="1" bottom="1" header="0.5" footer="0.5"/>
  <pageSetup paperSize="9" orientation="portrait" horizontalDpi="4294967292" verticalDpi="4294967292"/>
  <drawing r:id="rId1"/>
  <extLst>
    <ext xmlns:mx="http://schemas.microsoft.com/office/mac/excel/2008/main" uri="{64002731-A6B0-56B0-2670-7721B7C09600}">
      <mx:PLV Mode="0" OnePage="0" WScale="0"/>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D433"/>
  <sheetViews>
    <sheetView workbookViewId="0">
      <selection activeCell="C204" sqref="C204"/>
    </sheetView>
  </sheetViews>
  <sheetFormatPr defaultColWidth="8.85546875" defaultRowHeight="12.75"/>
  <cols>
    <col min="1" max="1" width="3.140625" style="11" customWidth="1"/>
    <col min="2" max="2" width="77.42578125" style="10" customWidth="1"/>
    <col min="3" max="3" width="26.85546875" style="46" customWidth="1"/>
    <col min="4" max="4" width="61.28515625" style="11" customWidth="1"/>
    <col min="5" max="5" width="27.7109375" style="11" customWidth="1"/>
    <col min="6" max="16384" width="8.85546875" style="11"/>
  </cols>
  <sheetData>
    <row r="1" spans="2:4">
      <c r="B1" s="174" t="s">
        <v>534</v>
      </c>
      <c r="C1" s="174"/>
      <c r="D1" s="174"/>
    </row>
    <row r="2" spans="2:4">
      <c r="B2" s="174"/>
      <c r="C2" s="174"/>
      <c r="D2" s="174"/>
    </row>
    <row r="3" spans="2:4">
      <c r="B3" s="175"/>
      <c r="C3" s="175"/>
      <c r="D3" s="175"/>
    </row>
    <row r="4" spans="2:4" ht="15.75">
      <c r="B4" s="177" t="s">
        <v>156</v>
      </c>
      <c r="C4" s="178"/>
      <c r="D4" s="179"/>
    </row>
    <row r="5" spans="2:4" ht="15.75">
      <c r="B5" s="171" t="s">
        <v>134</v>
      </c>
      <c r="C5" s="172"/>
      <c r="D5" s="173"/>
    </row>
    <row r="6" spans="2:4" s="12" customFormat="1" ht="13.5" thickBot="1">
      <c r="B6" s="216"/>
      <c r="C6" s="216"/>
      <c r="D6" s="216"/>
    </row>
    <row r="7" spans="2:4" ht="13.5" thickBot="1">
      <c r="B7" s="217" t="s">
        <v>553</v>
      </c>
      <c r="C7" s="218"/>
      <c r="D7" s="219"/>
    </row>
    <row r="8" spans="2:4" ht="13.5" thickBot="1">
      <c r="B8" s="184" t="s">
        <v>537</v>
      </c>
      <c r="C8" s="185"/>
      <c r="D8" s="186"/>
    </row>
    <row r="9" spans="2:4" ht="13.5" thickBot="1"/>
    <row r="10" spans="2:4" ht="25.5">
      <c r="B10" s="36" t="s">
        <v>173</v>
      </c>
      <c r="C10" s="53" t="s">
        <v>522</v>
      </c>
      <c r="D10" s="37" t="s">
        <v>74</v>
      </c>
    </row>
    <row r="11" spans="2:4">
      <c r="B11" s="38"/>
      <c r="C11" s="47"/>
      <c r="D11" s="20"/>
    </row>
    <row r="12" spans="2:4" ht="51">
      <c r="B12" s="29" t="s">
        <v>135</v>
      </c>
      <c r="C12" s="159" t="s">
        <v>646</v>
      </c>
      <c r="D12" s="20"/>
    </row>
    <row r="13" spans="2:4">
      <c r="B13" s="29" t="s">
        <v>136</v>
      </c>
      <c r="C13" s="159" t="s">
        <v>613</v>
      </c>
      <c r="D13" s="20" t="s">
        <v>79</v>
      </c>
    </row>
    <row r="14" spans="2:4">
      <c r="B14" s="29" t="s">
        <v>137</v>
      </c>
      <c r="C14" s="159" t="s">
        <v>627</v>
      </c>
      <c r="D14" s="20"/>
    </row>
    <row r="15" spans="2:4">
      <c r="B15" s="29" t="s">
        <v>138</v>
      </c>
      <c r="C15" s="159">
        <v>96123</v>
      </c>
      <c r="D15" s="20"/>
    </row>
    <row r="16" spans="2:4" ht="38.25">
      <c r="B16" s="41" t="s">
        <v>155</v>
      </c>
      <c r="C16" s="159">
        <v>3</v>
      </c>
      <c r="D16" s="39" t="s">
        <v>538</v>
      </c>
    </row>
    <row r="17" spans="2:4">
      <c r="B17" s="29" t="s">
        <v>37</v>
      </c>
      <c r="C17" s="159" t="s">
        <v>609</v>
      </c>
      <c r="D17" s="20"/>
    </row>
    <row r="18" spans="2:4" ht="25.5">
      <c r="B18" s="29" t="s">
        <v>139</v>
      </c>
      <c r="C18" s="159" t="s">
        <v>614</v>
      </c>
      <c r="D18" s="20"/>
    </row>
    <row r="19" spans="2:4">
      <c r="B19" s="29" t="s">
        <v>140</v>
      </c>
      <c r="C19" s="160">
        <v>1980</v>
      </c>
      <c r="D19" s="20"/>
    </row>
    <row r="20" spans="2:4" ht="63.75">
      <c r="B20" s="41" t="s">
        <v>153</v>
      </c>
      <c r="C20" s="159">
        <v>1</v>
      </c>
      <c r="D20" s="39" t="s">
        <v>524</v>
      </c>
    </row>
    <row r="21" spans="2:4" ht="38.25">
      <c r="B21" s="29" t="s">
        <v>141</v>
      </c>
      <c r="C21" s="159" t="s">
        <v>647</v>
      </c>
      <c r="D21" s="20"/>
    </row>
    <row r="22" spans="2:4">
      <c r="B22" s="29" t="s">
        <v>142</v>
      </c>
      <c r="C22" s="159">
        <v>220162</v>
      </c>
      <c r="D22" s="20"/>
    </row>
    <row r="23" spans="2:4">
      <c r="B23" s="29" t="s">
        <v>147</v>
      </c>
      <c r="C23" s="159">
        <v>150</v>
      </c>
      <c r="D23" s="20"/>
    </row>
    <row r="24" spans="2:4">
      <c r="B24" s="29" t="s">
        <v>148</v>
      </c>
      <c r="C24" s="159">
        <v>150</v>
      </c>
      <c r="D24" s="20"/>
    </row>
    <row r="25" spans="2:4">
      <c r="B25" s="29" t="s">
        <v>149</v>
      </c>
      <c r="C25" s="159">
        <v>1412872</v>
      </c>
      <c r="D25" s="20" t="s">
        <v>618</v>
      </c>
    </row>
    <row r="26" spans="2:4" ht="25.5">
      <c r="B26" s="29" t="s">
        <v>150</v>
      </c>
      <c r="C26" s="159">
        <v>1412872</v>
      </c>
      <c r="D26" s="20"/>
    </row>
    <row r="27" spans="2:4" ht="25.5">
      <c r="B27" s="29" t="s">
        <v>143</v>
      </c>
      <c r="C27" s="159" t="s">
        <v>762</v>
      </c>
      <c r="D27" s="20"/>
    </row>
    <row r="28" spans="2:4">
      <c r="B28" s="29" t="s">
        <v>532</v>
      </c>
      <c r="C28" s="159"/>
      <c r="D28" s="20"/>
    </row>
    <row r="29" spans="2:4" ht="25.5">
      <c r="B29" s="29" t="s">
        <v>144</v>
      </c>
      <c r="C29" s="159" t="s">
        <v>648</v>
      </c>
      <c r="D29" s="20"/>
    </row>
    <row r="30" spans="2:4" ht="25.5">
      <c r="B30" s="29" t="s">
        <v>145</v>
      </c>
      <c r="C30" s="159" t="s">
        <v>649</v>
      </c>
      <c r="D30" s="20"/>
    </row>
    <row r="31" spans="2:4">
      <c r="B31" s="29" t="s">
        <v>146</v>
      </c>
      <c r="C31" s="159">
        <v>2</v>
      </c>
      <c r="D31" s="20"/>
    </row>
    <row r="32" spans="2:4" ht="114.75">
      <c r="B32" s="41" t="s">
        <v>154</v>
      </c>
      <c r="C32" s="159">
        <v>2</v>
      </c>
      <c r="D32" s="42" t="s">
        <v>152</v>
      </c>
    </row>
    <row r="33" spans="2:4" ht="13.5" thickBot="1">
      <c r="D33" s="11" t="s">
        <v>151</v>
      </c>
    </row>
    <row r="34" spans="2:4" ht="25.5">
      <c r="B34" s="45" t="s">
        <v>157</v>
      </c>
      <c r="C34" s="102" t="s">
        <v>522</v>
      </c>
      <c r="D34" s="61"/>
    </row>
    <row r="35" spans="2:4">
      <c r="B35" s="29"/>
      <c r="C35" s="44"/>
      <c r="D35" s="30"/>
    </row>
    <row r="36" spans="2:4">
      <c r="B36" s="62" t="s">
        <v>552</v>
      </c>
      <c r="C36" s="44" t="s">
        <v>650</v>
      </c>
      <c r="D36" s="63"/>
    </row>
    <row r="37" spans="2:4">
      <c r="B37" s="29" t="s">
        <v>161</v>
      </c>
      <c r="C37" s="44"/>
      <c r="D37" s="63"/>
    </row>
    <row r="38" spans="2:4">
      <c r="B38" s="29" t="s">
        <v>158</v>
      </c>
      <c r="C38" s="44"/>
      <c r="D38" s="63"/>
    </row>
    <row r="39" spans="2:4">
      <c r="B39" s="29" t="s">
        <v>159</v>
      </c>
      <c r="C39" s="44"/>
      <c r="D39" s="63"/>
    </row>
    <row r="40" spans="2:4">
      <c r="B40" s="29" t="s">
        <v>160</v>
      </c>
      <c r="C40" s="44"/>
      <c r="D40" s="63"/>
    </row>
    <row r="41" spans="2:4">
      <c r="B41" s="29"/>
      <c r="C41" s="44"/>
      <c r="D41" s="63"/>
    </row>
    <row r="42" spans="2:4">
      <c r="B42" s="29" t="s">
        <v>163</v>
      </c>
      <c r="C42" s="44"/>
      <c r="D42" s="63" t="s">
        <v>164</v>
      </c>
    </row>
    <row r="43" spans="2:4">
      <c r="B43" s="29" t="s">
        <v>162</v>
      </c>
      <c r="C43" s="44"/>
      <c r="D43" s="63"/>
    </row>
    <row r="44" spans="2:4">
      <c r="B44" s="29"/>
      <c r="C44" s="44"/>
      <c r="D44" s="63"/>
    </row>
    <row r="45" spans="2:4">
      <c r="B45" s="62" t="s">
        <v>550</v>
      </c>
      <c r="C45" s="44" t="s">
        <v>650</v>
      </c>
      <c r="D45" s="63"/>
    </row>
    <row r="46" spans="2:4">
      <c r="B46" s="29" t="s">
        <v>161</v>
      </c>
      <c r="C46" s="44"/>
      <c r="D46" s="63"/>
    </row>
    <row r="47" spans="2:4">
      <c r="B47" s="29" t="s">
        <v>158</v>
      </c>
      <c r="C47" s="44"/>
      <c r="D47" s="63"/>
    </row>
    <row r="48" spans="2:4">
      <c r="B48" s="29" t="s">
        <v>159</v>
      </c>
      <c r="C48" s="44"/>
      <c r="D48" s="63"/>
    </row>
    <row r="49" spans="2:4">
      <c r="B49" s="29" t="s">
        <v>165</v>
      </c>
      <c r="C49" s="44"/>
      <c r="D49" s="63"/>
    </row>
    <row r="50" spans="2:4">
      <c r="B50" s="29" t="s">
        <v>166</v>
      </c>
      <c r="C50" s="44"/>
      <c r="D50" s="63"/>
    </row>
    <row r="51" spans="2:4">
      <c r="B51" s="29"/>
      <c r="C51" s="44"/>
      <c r="D51" s="63"/>
    </row>
    <row r="52" spans="2:4" ht="38.25">
      <c r="B52" s="62" t="s">
        <v>551</v>
      </c>
      <c r="C52" s="44" t="s">
        <v>650</v>
      </c>
      <c r="D52" s="63"/>
    </row>
    <row r="53" spans="2:4">
      <c r="B53" s="29" t="s">
        <v>161</v>
      </c>
      <c r="C53" s="44"/>
      <c r="D53" s="63"/>
    </row>
    <row r="54" spans="2:4">
      <c r="B54" s="29" t="s">
        <v>158</v>
      </c>
      <c r="C54" s="44"/>
      <c r="D54" s="63"/>
    </row>
    <row r="55" spans="2:4">
      <c r="B55" s="29" t="s">
        <v>159</v>
      </c>
      <c r="C55" s="44"/>
      <c r="D55" s="63" t="s">
        <v>167</v>
      </c>
    </row>
    <row r="56" spans="2:4">
      <c r="B56" s="29" t="s">
        <v>160</v>
      </c>
      <c r="C56" s="44"/>
      <c r="D56" s="63"/>
    </row>
    <row r="57" spans="2:4">
      <c r="B57" s="29" t="s">
        <v>163</v>
      </c>
      <c r="C57" s="44"/>
      <c r="D57" s="63"/>
    </row>
    <row r="58" spans="2:4">
      <c r="B58" s="29" t="s">
        <v>171</v>
      </c>
      <c r="C58" s="44"/>
      <c r="D58" s="63" t="s">
        <v>172</v>
      </c>
    </row>
    <row r="59" spans="2:4">
      <c r="B59" s="38"/>
      <c r="C59" s="44"/>
      <c r="D59" s="63"/>
    </row>
    <row r="60" spans="2:4" ht="25.5">
      <c r="B60" s="62" t="s">
        <v>168</v>
      </c>
      <c r="C60" s="44"/>
      <c r="D60" s="63"/>
    </row>
    <row r="61" spans="2:4">
      <c r="B61" s="38"/>
      <c r="C61" s="120" t="s">
        <v>637</v>
      </c>
      <c r="D61" s="20" t="s">
        <v>169</v>
      </c>
    </row>
    <row r="62" spans="2:4">
      <c r="B62" s="38"/>
      <c r="C62" s="119" t="s">
        <v>638</v>
      </c>
      <c r="D62" s="20" t="s">
        <v>170</v>
      </c>
    </row>
    <row r="63" spans="2:4">
      <c r="B63" s="38"/>
      <c r="C63" s="44"/>
      <c r="D63" s="20"/>
    </row>
    <row r="64" spans="2:4">
      <c r="B64" s="38"/>
      <c r="C64" s="44" t="s">
        <v>928</v>
      </c>
      <c r="D64" s="20" t="s">
        <v>169</v>
      </c>
    </row>
    <row r="65" spans="2:4">
      <c r="B65" s="38"/>
      <c r="C65" s="44" t="s">
        <v>931</v>
      </c>
      <c r="D65" s="20" t="s">
        <v>170</v>
      </c>
    </row>
    <row r="66" spans="2:4">
      <c r="B66" s="38"/>
      <c r="C66" s="44"/>
      <c r="D66" s="20"/>
    </row>
    <row r="67" spans="2:4">
      <c r="B67" s="38"/>
      <c r="C67" s="44"/>
      <c r="D67" s="20" t="s">
        <v>169</v>
      </c>
    </row>
    <row r="68" spans="2:4" ht="13.5" thickBot="1">
      <c r="B68" s="40"/>
      <c r="C68" s="48"/>
      <c r="D68" s="27" t="s">
        <v>170</v>
      </c>
    </row>
    <row r="69" spans="2:4" ht="13.5" thickBot="1"/>
    <row r="70" spans="2:4">
      <c r="B70" s="190" t="s">
        <v>605</v>
      </c>
      <c r="C70" s="191"/>
      <c r="D70" s="192"/>
    </row>
    <row r="71" spans="2:4">
      <c r="B71" s="205" t="s">
        <v>174</v>
      </c>
      <c r="C71" s="206"/>
      <c r="D71" s="207"/>
    </row>
    <row r="72" spans="2:4">
      <c r="B72" s="211" t="s">
        <v>249</v>
      </c>
      <c r="C72" s="212"/>
      <c r="D72" s="213"/>
    </row>
    <row r="73" spans="2:4">
      <c r="B73" s="208" t="s">
        <v>175</v>
      </c>
      <c r="C73" s="209"/>
      <c r="D73" s="210"/>
    </row>
    <row r="74" spans="2:4" ht="51">
      <c r="B74" s="41" t="s">
        <v>176</v>
      </c>
      <c r="C74" s="44">
        <v>1</v>
      </c>
      <c r="D74" s="13" t="s">
        <v>525</v>
      </c>
    </row>
    <row r="75" spans="2:4" ht="51">
      <c r="B75" s="41" t="s">
        <v>177</v>
      </c>
      <c r="C75" s="44">
        <v>0</v>
      </c>
      <c r="D75" s="13" t="s">
        <v>525</v>
      </c>
    </row>
    <row r="76" spans="2:4" ht="51">
      <c r="B76" s="41" t="s">
        <v>178</v>
      </c>
      <c r="C76" s="44">
        <v>2</v>
      </c>
      <c r="D76" s="13" t="s">
        <v>525</v>
      </c>
    </row>
    <row r="77" spans="2:4">
      <c r="B77" s="199" t="s">
        <v>179</v>
      </c>
      <c r="C77" s="200"/>
      <c r="D77" s="201"/>
    </row>
    <row r="78" spans="2:4">
      <c r="B78" s="202" t="s">
        <v>180</v>
      </c>
      <c r="C78" s="203"/>
      <c r="D78" s="204"/>
    </row>
    <row r="79" spans="2:4" ht="51">
      <c r="B79" s="41" t="s">
        <v>181</v>
      </c>
      <c r="C79" s="44">
        <v>0</v>
      </c>
      <c r="D79" s="13" t="s">
        <v>525</v>
      </c>
    </row>
    <row r="80" spans="2:4" ht="51">
      <c r="B80" s="41" t="s">
        <v>182</v>
      </c>
      <c r="C80" s="44">
        <v>0</v>
      </c>
      <c r="D80" s="13" t="s">
        <v>525</v>
      </c>
    </row>
    <row r="81" spans="2:4" ht="51">
      <c r="B81" s="41" t="s">
        <v>183</v>
      </c>
      <c r="C81" s="44">
        <v>0</v>
      </c>
      <c r="D81" s="13" t="s">
        <v>525</v>
      </c>
    </row>
    <row r="82" spans="2:4" ht="51">
      <c r="B82" s="41" t="s">
        <v>184</v>
      </c>
      <c r="C82" s="44">
        <v>1</v>
      </c>
      <c r="D82" s="13" t="s">
        <v>525</v>
      </c>
    </row>
    <row r="83" spans="2:4" ht="51">
      <c r="B83" s="41" t="s">
        <v>185</v>
      </c>
      <c r="C83" s="44">
        <v>0</v>
      </c>
      <c r="D83" s="13" t="s">
        <v>525</v>
      </c>
    </row>
    <row r="84" spans="2:4">
      <c r="B84" s="199" t="s">
        <v>186</v>
      </c>
      <c r="C84" s="200"/>
      <c r="D84" s="201"/>
    </row>
    <row r="85" spans="2:4">
      <c r="B85" s="202" t="s">
        <v>187</v>
      </c>
      <c r="C85" s="203"/>
      <c r="D85" s="204"/>
    </row>
    <row r="86" spans="2:4" ht="51">
      <c r="B86" s="41" t="s">
        <v>188</v>
      </c>
      <c r="C86" s="44">
        <v>0</v>
      </c>
      <c r="D86" s="13" t="s">
        <v>525</v>
      </c>
    </row>
    <row r="87" spans="2:4" ht="51">
      <c r="B87" s="41" t="s">
        <v>189</v>
      </c>
      <c r="C87" s="44">
        <v>0</v>
      </c>
      <c r="D87" s="13" t="s">
        <v>525</v>
      </c>
    </row>
    <row r="88" spans="2:4" ht="51">
      <c r="B88" s="41" t="s">
        <v>190</v>
      </c>
      <c r="C88" s="44">
        <v>0</v>
      </c>
      <c r="D88" s="13" t="s">
        <v>525</v>
      </c>
    </row>
    <row r="89" spans="2:4">
      <c r="B89" s="199" t="s">
        <v>195</v>
      </c>
      <c r="C89" s="200"/>
      <c r="D89" s="201"/>
    </row>
    <row r="90" spans="2:4">
      <c r="B90" s="202" t="s">
        <v>196</v>
      </c>
      <c r="C90" s="203"/>
      <c r="D90" s="204"/>
    </row>
    <row r="91" spans="2:4" ht="51">
      <c r="B91" s="43" t="s">
        <v>191</v>
      </c>
      <c r="C91" s="44">
        <v>1</v>
      </c>
      <c r="D91" s="13" t="s">
        <v>525</v>
      </c>
    </row>
    <row r="92" spans="2:4" ht="51">
      <c r="B92" s="43" t="s">
        <v>192</v>
      </c>
      <c r="C92" s="44">
        <v>1</v>
      </c>
      <c r="D92" s="13" t="s">
        <v>525</v>
      </c>
    </row>
    <row r="93" spans="2:4" ht="51">
      <c r="B93" s="43" t="s">
        <v>193</v>
      </c>
      <c r="C93" s="44">
        <v>1</v>
      </c>
      <c r="D93" s="13" t="s">
        <v>525</v>
      </c>
    </row>
    <row r="94" spans="2:4" ht="51">
      <c r="B94" s="43" t="s">
        <v>194</v>
      </c>
      <c r="C94" s="44">
        <v>0</v>
      </c>
      <c r="D94" s="13" t="s">
        <v>525</v>
      </c>
    </row>
    <row r="95" spans="2:4">
      <c r="B95" s="199" t="s">
        <v>197</v>
      </c>
      <c r="C95" s="200"/>
      <c r="D95" s="201"/>
    </row>
    <row r="96" spans="2:4">
      <c r="B96" s="202" t="s">
        <v>198</v>
      </c>
      <c r="C96" s="203"/>
      <c r="D96" s="204"/>
    </row>
    <row r="97" spans="2:4" ht="51">
      <c r="B97" s="41" t="s">
        <v>199</v>
      </c>
      <c r="C97" s="44">
        <v>2</v>
      </c>
      <c r="D97" s="13" t="s">
        <v>525</v>
      </c>
    </row>
    <row r="98" spans="2:4" ht="51">
      <c r="B98" s="41" t="s">
        <v>200</v>
      </c>
      <c r="C98" s="44">
        <v>1</v>
      </c>
      <c r="D98" s="13" t="s">
        <v>525</v>
      </c>
    </row>
    <row r="99" spans="2:4" ht="51">
      <c r="B99" s="41" t="s">
        <v>201</v>
      </c>
      <c r="C99" s="44">
        <v>1</v>
      </c>
      <c r="D99" s="13" t="s">
        <v>525</v>
      </c>
    </row>
    <row r="100" spans="2:4" ht="51">
      <c r="B100" s="41" t="s">
        <v>202</v>
      </c>
      <c r="C100" s="44">
        <v>1</v>
      </c>
      <c r="D100" s="13" t="s">
        <v>525</v>
      </c>
    </row>
    <row r="101" spans="2:4">
      <c r="B101" s="199" t="s">
        <v>203</v>
      </c>
      <c r="C101" s="200"/>
      <c r="D101" s="201"/>
    </row>
    <row r="102" spans="2:4">
      <c r="B102" s="202" t="s">
        <v>204</v>
      </c>
      <c r="C102" s="203"/>
      <c r="D102" s="204"/>
    </row>
    <row r="103" spans="2:4" ht="51">
      <c r="B103" s="41" t="s">
        <v>205</v>
      </c>
      <c r="C103" s="44">
        <v>2</v>
      </c>
      <c r="D103" s="13" t="s">
        <v>525</v>
      </c>
    </row>
    <row r="104" spans="2:4" ht="51">
      <c r="B104" s="41" t="s">
        <v>206</v>
      </c>
      <c r="C104" s="44">
        <v>0</v>
      </c>
      <c r="D104" s="13" t="s">
        <v>525</v>
      </c>
    </row>
    <row r="105" spans="2:4" ht="51">
      <c r="B105" s="41" t="s">
        <v>207</v>
      </c>
      <c r="C105" s="44">
        <v>1</v>
      </c>
      <c r="D105" s="13" t="s">
        <v>525</v>
      </c>
    </row>
    <row r="106" spans="2:4" ht="51">
      <c r="B106" s="41" t="s">
        <v>208</v>
      </c>
      <c r="C106" s="44">
        <v>1</v>
      </c>
      <c r="D106" s="13" t="s">
        <v>525</v>
      </c>
    </row>
    <row r="107" spans="2:4" ht="51">
      <c r="B107" s="41" t="s">
        <v>209</v>
      </c>
      <c r="C107" s="44">
        <v>1</v>
      </c>
      <c r="D107" s="13" t="s">
        <v>525</v>
      </c>
    </row>
    <row r="108" spans="2:4">
      <c r="B108" s="199" t="s">
        <v>210</v>
      </c>
      <c r="C108" s="200"/>
      <c r="D108" s="201"/>
    </row>
    <row r="109" spans="2:4">
      <c r="B109" s="202" t="s">
        <v>211</v>
      </c>
      <c r="C109" s="203"/>
      <c r="D109" s="204"/>
    </row>
    <row r="110" spans="2:4" ht="51">
      <c r="B110" s="41" t="s">
        <v>212</v>
      </c>
      <c r="C110" s="44">
        <v>1</v>
      </c>
      <c r="D110" s="13" t="s">
        <v>525</v>
      </c>
    </row>
    <row r="111" spans="2:4" ht="51">
      <c r="B111" s="41" t="s">
        <v>213</v>
      </c>
      <c r="C111" s="44">
        <v>0</v>
      </c>
      <c r="D111" s="13" t="s">
        <v>525</v>
      </c>
    </row>
    <row r="112" spans="2:4" ht="51">
      <c r="B112" s="41" t="s">
        <v>214</v>
      </c>
      <c r="C112" s="44">
        <v>1</v>
      </c>
      <c r="D112" s="13" t="s">
        <v>525</v>
      </c>
    </row>
    <row r="113" spans="2:4" ht="51">
      <c r="B113" s="41" t="s">
        <v>215</v>
      </c>
      <c r="C113" s="44">
        <v>1</v>
      </c>
      <c r="D113" s="13" t="s">
        <v>525</v>
      </c>
    </row>
    <row r="114" spans="2:4" ht="63.75">
      <c r="B114" s="41" t="s">
        <v>216</v>
      </c>
      <c r="C114" s="44">
        <v>1</v>
      </c>
      <c r="D114" s="13" t="s">
        <v>250</v>
      </c>
    </row>
    <row r="115" spans="2:4" ht="51">
      <c r="B115" s="41" t="s">
        <v>217</v>
      </c>
      <c r="C115" s="44">
        <v>1</v>
      </c>
      <c r="D115" s="13" t="s">
        <v>525</v>
      </c>
    </row>
    <row r="116" spans="2:4">
      <c r="B116" s="199" t="s">
        <v>218</v>
      </c>
      <c r="C116" s="200"/>
      <c r="D116" s="201"/>
    </row>
    <row r="117" spans="2:4">
      <c r="B117" s="202" t="s">
        <v>219</v>
      </c>
      <c r="C117" s="203"/>
      <c r="D117" s="204"/>
    </row>
    <row r="118" spans="2:4" ht="51">
      <c r="B118" s="41" t="s">
        <v>220</v>
      </c>
      <c r="C118" s="44">
        <v>0</v>
      </c>
      <c r="D118" s="13" t="s">
        <v>525</v>
      </c>
    </row>
    <row r="119" spans="2:4" ht="51">
      <c r="B119" s="41" t="s">
        <v>221</v>
      </c>
      <c r="C119" s="44">
        <v>0</v>
      </c>
      <c r="D119" s="13" t="s">
        <v>525</v>
      </c>
    </row>
    <row r="120" spans="2:4" ht="51">
      <c r="B120" s="41" t="s">
        <v>222</v>
      </c>
      <c r="C120" s="44">
        <v>0</v>
      </c>
      <c r="D120" s="13" t="s">
        <v>525</v>
      </c>
    </row>
    <row r="121" spans="2:4" ht="51">
      <c r="B121" s="41" t="s">
        <v>223</v>
      </c>
      <c r="C121" s="44">
        <v>0</v>
      </c>
      <c r="D121" s="13" t="s">
        <v>525</v>
      </c>
    </row>
    <row r="122" spans="2:4">
      <c r="B122" s="199" t="s">
        <v>224</v>
      </c>
      <c r="C122" s="200"/>
      <c r="D122" s="201"/>
    </row>
    <row r="123" spans="2:4">
      <c r="B123" s="202" t="s">
        <v>225</v>
      </c>
      <c r="C123" s="203"/>
      <c r="D123" s="204"/>
    </row>
    <row r="124" spans="2:4" ht="51">
      <c r="B124" s="41" t="s">
        <v>226</v>
      </c>
      <c r="C124" s="44">
        <v>1</v>
      </c>
      <c r="D124" s="13" t="s">
        <v>525</v>
      </c>
    </row>
    <row r="125" spans="2:4" ht="51">
      <c r="B125" s="41" t="s">
        <v>227</v>
      </c>
      <c r="C125" s="44">
        <v>1</v>
      </c>
      <c r="D125" s="13" t="s">
        <v>525</v>
      </c>
    </row>
    <row r="126" spans="2:4" ht="51">
      <c r="B126" s="41" t="s">
        <v>228</v>
      </c>
      <c r="C126" s="44">
        <v>0</v>
      </c>
      <c r="D126" s="13" t="s">
        <v>525</v>
      </c>
    </row>
    <row r="127" spans="2:4" ht="51">
      <c r="B127" s="41" t="s">
        <v>229</v>
      </c>
      <c r="C127" s="44">
        <v>0</v>
      </c>
      <c r="D127" s="13" t="s">
        <v>525</v>
      </c>
    </row>
    <row r="128" spans="2:4" ht="51">
      <c r="B128" s="41" t="s">
        <v>230</v>
      </c>
      <c r="C128" s="44">
        <v>1</v>
      </c>
      <c r="D128" s="13" t="s">
        <v>525</v>
      </c>
    </row>
    <row r="129" spans="2:4" ht="51">
      <c r="B129" s="41" t="s">
        <v>231</v>
      </c>
      <c r="C129" s="44">
        <v>0</v>
      </c>
      <c r="D129" s="13" t="s">
        <v>525</v>
      </c>
    </row>
    <row r="130" spans="2:4" ht="51">
      <c r="B130" s="41" t="s">
        <v>232</v>
      </c>
      <c r="C130" s="44">
        <v>0</v>
      </c>
      <c r="D130" s="13" t="s">
        <v>525</v>
      </c>
    </row>
    <row r="131" spans="2:4">
      <c r="B131" s="199" t="s">
        <v>233</v>
      </c>
      <c r="C131" s="200"/>
      <c r="D131" s="201"/>
    </row>
    <row r="132" spans="2:4" ht="21" customHeight="1">
      <c r="B132" s="202" t="s">
        <v>234</v>
      </c>
      <c r="C132" s="203"/>
      <c r="D132" s="204"/>
    </row>
    <row r="133" spans="2:4" ht="63.75">
      <c r="B133" s="41" t="s">
        <v>235</v>
      </c>
      <c r="C133" s="44">
        <v>0</v>
      </c>
      <c r="D133" s="13" t="s">
        <v>250</v>
      </c>
    </row>
    <row r="134" spans="2:4" ht="63.75">
      <c r="B134" s="41" t="s">
        <v>236</v>
      </c>
      <c r="C134" s="44">
        <v>1</v>
      </c>
      <c r="D134" s="13" t="s">
        <v>250</v>
      </c>
    </row>
    <row r="135" spans="2:4" ht="63.75">
      <c r="B135" s="41" t="s">
        <v>237</v>
      </c>
      <c r="C135" s="44">
        <v>1</v>
      </c>
      <c r="D135" s="13" t="s">
        <v>250</v>
      </c>
    </row>
    <row r="136" spans="2:4" ht="63.75">
      <c r="B136" s="41" t="s">
        <v>238</v>
      </c>
      <c r="C136" s="44">
        <v>1</v>
      </c>
      <c r="D136" s="13" t="s">
        <v>250</v>
      </c>
    </row>
    <row r="137" spans="2:4">
      <c r="B137" s="199" t="s">
        <v>239</v>
      </c>
      <c r="C137" s="200"/>
      <c r="D137" s="201"/>
    </row>
    <row r="138" spans="2:4">
      <c r="B138" s="202" t="s">
        <v>240</v>
      </c>
      <c r="C138" s="203"/>
      <c r="D138" s="204"/>
    </row>
    <row r="139" spans="2:4" ht="51">
      <c r="B139" s="41" t="s">
        <v>241</v>
      </c>
      <c r="C139" s="44">
        <v>1</v>
      </c>
      <c r="D139" s="13" t="s">
        <v>525</v>
      </c>
    </row>
    <row r="140" spans="2:4" ht="51">
      <c r="B140" s="41" t="s">
        <v>242</v>
      </c>
      <c r="C140" s="44">
        <v>1</v>
      </c>
      <c r="D140" s="13" t="s">
        <v>525</v>
      </c>
    </row>
    <row r="141" spans="2:4" ht="51">
      <c r="B141" s="41" t="s">
        <v>243</v>
      </c>
      <c r="C141" s="44">
        <v>2</v>
      </c>
      <c r="D141" s="13" t="s">
        <v>525</v>
      </c>
    </row>
    <row r="142" spans="2:4" ht="51">
      <c r="B142" s="41" t="s">
        <v>244</v>
      </c>
      <c r="C142" s="44">
        <v>1</v>
      </c>
      <c r="D142" s="13" t="s">
        <v>525</v>
      </c>
    </row>
    <row r="143" spans="2:4">
      <c r="B143" s="199" t="s">
        <v>248</v>
      </c>
      <c r="C143" s="200"/>
      <c r="D143" s="201"/>
    </row>
    <row r="144" spans="2:4" ht="51">
      <c r="B144" s="41" t="s">
        <v>245</v>
      </c>
      <c r="C144" s="44">
        <v>2</v>
      </c>
      <c r="D144" s="13" t="s">
        <v>525</v>
      </c>
    </row>
    <row r="145" spans="2:4" ht="51">
      <c r="B145" s="41" t="s">
        <v>246</v>
      </c>
      <c r="C145" s="44">
        <v>1</v>
      </c>
      <c r="D145" s="13" t="s">
        <v>525</v>
      </c>
    </row>
    <row r="146" spans="2:4" ht="51.75" thickBot="1">
      <c r="B146" s="31" t="s">
        <v>247</v>
      </c>
      <c r="C146" s="44">
        <v>1</v>
      </c>
      <c r="D146" s="60" t="s">
        <v>525</v>
      </c>
    </row>
    <row r="147" spans="2:4" ht="13.5" thickBot="1"/>
    <row r="148" spans="2:4">
      <c r="B148" s="193" t="s">
        <v>251</v>
      </c>
      <c r="C148" s="194"/>
      <c r="D148" s="195"/>
    </row>
    <row r="149" spans="2:4">
      <c r="B149" s="196"/>
      <c r="C149" s="197"/>
      <c r="D149" s="198"/>
    </row>
    <row r="150" spans="2:4" ht="114.75">
      <c r="B150" s="41" t="s">
        <v>252</v>
      </c>
      <c r="C150" s="44">
        <v>3</v>
      </c>
      <c r="D150" s="118" t="s">
        <v>263</v>
      </c>
    </row>
    <row r="151" spans="2:4">
      <c r="B151" s="41" t="s">
        <v>322</v>
      </c>
      <c r="C151" s="214" t="s">
        <v>763</v>
      </c>
      <c r="D151" s="215"/>
    </row>
    <row r="152" spans="2:4" ht="114.75">
      <c r="B152" s="41" t="s">
        <v>253</v>
      </c>
      <c r="C152" s="44">
        <v>3</v>
      </c>
      <c r="D152" s="118" t="s">
        <v>264</v>
      </c>
    </row>
    <row r="153" spans="2:4">
      <c r="B153" s="41" t="s">
        <v>322</v>
      </c>
      <c r="C153" s="214" t="s">
        <v>764</v>
      </c>
      <c r="D153" s="215"/>
    </row>
    <row r="154" spans="2:4" ht="114.75">
      <c r="B154" s="41" t="s">
        <v>254</v>
      </c>
      <c r="C154" s="44">
        <v>2</v>
      </c>
      <c r="D154" s="118" t="s">
        <v>265</v>
      </c>
    </row>
    <row r="155" spans="2:4">
      <c r="B155" s="41" t="s">
        <v>322</v>
      </c>
      <c r="C155" s="214" t="s">
        <v>765</v>
      </c>
      <c r="D155" s="215"/>
    </row>
    <row r="156" spans="2:4" ht="89.25">
      <c r="B156" s="41" t="s">
        <v>255</v>
      </c>
      <c r="C156" s="44">
        <v>3</v>
      </c>
      <c r="D156" s="118" t="s">
        <v>323</v>
      </c>
    </row>
    <row r="157" spans="2:4">
      <c r="B157" s="41" t="s">
        <v>322</v>
      </c>
      <c r="C157" s="214" t="s">
        <v>656</v>
      </c>
      <c r="D157" s="215"/>
    </row>
    <row r="158" spans="2:4" ht="165.75">
      <c r="B158" s="41" t="s">
        <v>256</v>
      </c>
      <c r="C158" s="44">
        <v>3</v>
      </c>
      <c r="D158" s="118" t="s">
        <v>266</v>
      </c>
    </row>
    <row r="159" spans="2:4">
      <c r="B159" s="41" t="s">
        <v>322</v>
      </c>
      <c r="C159" s="214" t="s">
        <v>657</v>
      </c>
      <c r="D159" s="215"/>
    </row>
    <row r="160" spans="2:4" ht="127.5">
      <c r="B160" s="41" t="s">
        <v>257</v>
      </c>
      <c r="C160" s="44">
        <v>3</v>
      </c>
      <c r="D160" s="118" t="s">
        <v>262</v>
      </c>
    </row>
    <row r="161" spans="2:4">
      <c r="B161" s="41" t="s">
        <v>322</v>
      </c>
      <c r="C161" s="214" t="s">
        <v>766</v>
      </c>
      <c r="D161" s="215"/>
    </row>
    <row r="162" spans="2:4" ht="76.5">
      <c r="B162" s="41" t="s">
        <v>258</v>
      </c>
      <c r="C162" s="44">
        <v>3</v>
      </c>
      <c r="D162" s="118" t="s">
        <v>261</v>
      </c>
    </row>
    <row r="163" spans="2:4">
      <c r="B163" s="41" t="s">
        <v>322</v>
      </c>
      <c r="C163" s="214" t="s">
        <v>767</v>
      </c>
      <c r="D163" s="215"/>
    </row>
    <row r="164" spans="2:4" ht="25.5">
      <c r="B164" s="41" t="s">
        <v>304</v>
      </c>
      <c r="C164" s="44">
        <v>1</v>
      </c>
      <c r="D164" s="118" t="s">
        <v>259</v>
      </c>
    </row>
    <row r="165" spans="2:4">
      <c r="B165" s="41" t="s">
        <v>322</v>
      </c>
      <c r="C165" s="220" t="s">
        <v>768</v>
      </c>
      <c r="D165" s="221"/>
    </row>
    <row r="166" spans="2:4" ht="25.5">
      <c r="B166" s="41" t="s">
        <v>305</v>
      </c>
      <c r="C166" s="44">
        <v>1</v>
      </c>
      <c r="D166" s="118" t="s">
        <v>259</v>
      </c>
    </row>
    <row r="167" spans="2:4">
      <c r="B167" s="41" t="s">
        <v>322</v>
      </c>
      <c r="C167" s="220" t="s">
        <v>769</v>
      </c>
      <c r="D167" s="221"/>
    </row>
    <row r="168" spans="2:4" ht="25.5">
      <c r="B168" s="41" t="s">
        <v>306</v>
      </c>
      <c r="C168" s="44">
        <v>1</v>
      </c>
      <c r="D168" s="118" t="s">
        <v>259</v>
      </c>
    </row>
    <row r="169" spans="2:4">
      <c r="B169" s="41" t="s">
        <v>322</v>
      </c>
      <c r="C169" s="220" t="s">
        <v>770</v>
      </c>
      <c r="D169" s="221"/>
    </row>
    <row r="170" spans="2:4" ht="51">
      <c r="B170" s="41" t="s">
        <v>267</v>
      </c>
      <c r="C170" s="44">
        <v>3</v>
      </c>
      <c r="D170" s="118" t="s">
        <v>260</v>
      </c>
    </row>
    <row r="171" spans="2:4">
      <c r="B171" s="41" t="s">
        <v>322</v>
      </c>
      <c r="C171" s="214" t="s">
        <v>771</v>
      </c>
      <c r="D171" s="215"/>
    </row>
    <row r="172" spans="2:4" ht="140.25">
      <c r="B172" s="41" t="s">
        <v>268</v>
      </c>
      <c r="C172" s="44">
        <v>3</v>
      </c>
      <c r="D172" s="118" t="s">
        <v>269</v>
      </c>
    </row>
    <row r="173" spans="2:4">
      <c r="B173" s="41" t="s">
        <v>322</v>
      </c>
      <c r="C173" s="214" t="s">
        <v>772</v>
      </c>
      <c r="D173" s="215"/>
    </row>
    <row r="174" spans="2:4" ht="114.75">
      <c r="B174" s="41" t="s">
        <v>270</v>
      </c>
      <c r="C174" s="44">
        <v>2</v>
      </c>
      <c r="D174" s="118" t="s">
        <v>271</v>
      </c>
    </row>
    <row r="175" spans="2:4">
      <c r="B175" s="41" t="s">
        <v>322</v>
      </c>
      <c r="C175" s="214" t="s">
        <v>773</v>
      </c>
      <c r="D175" s="215"/>
    </row>
    <row r="176" spans="2:4" ht="102">
      <c r="B176" s="41" t="s">
        <v>273</v>
      </c>
      <c r="C176" s="44">
        <v>2</v>
      </c>
      <c r="D176" s="118" t="s">
        <v>272</v>
      </c>
    </row>
    <row r="177" spans="2:4">
      <c r="B177" s="41" t="s">
        <v>322</v>
      </c>
      <c r="C177" s="214" t="s">
        <v>774</v>
      </c>
      <c r="D177" s="215"/>
    </row>
    <row r="178" spans="2:4" ht="127.5">
      <c r="B178" s="41" t="s">
        <v>274</v>
      </c>
      <c r="C178" s="44">
        <v>1</v>
      </c>
      <c r="D178" s="118" t="s">
        <v>275</v>
      </c>
    </row>
    <row r="179" spans="2:4">
      <c r="B179" s="41" t="s">
        <v>322</v>
      </c>
      <c r="C179" s="214" t="s">
        <v>775</v>
      </c>
      <c r="D179" s="215"/>
    </row>
    <row r="180" spans="2:4" ht="76.5">
      <c r="B180" s="41" t="s">
        <v>276</v>
      </c>
      <c r="C180" s="44">
        <v>2</v>
      </c>
      <c r="D180" s="118" t="s">
        <v>277</v>
      </c>
    </row>
    <row r="181" spans="2:4">
      <c r="B181" s="41" t="s">
        <v>322</v>
      </c>
      <c r="C181" s="214" t="s">
        <v>776</v>
      </c>
      <c r="D181" s="215"/>
    </row>
    <row r="182" spans="2:4" ht="89.25">
      <c r="B182" s="41" t="s">
        <v>278</v>
      </c>
      <c r="C182" s="44">
        <v>1</v>
      </c>
      <c r="D182" s="118" t="s">
        <v>279</v>
      </c>
    </row>
    <row r="183" spans="2:4">
      <c r="B183" s="41" t="s">
        <v>322</v>
      </c>
      <c r="C183" s="214" t="s">
        <v>777</v>
      </c>
      <c r="D183" s="215"/>
    </row>
    <row r="184" spans="2:4" ht="89.25">
      <c r="B184" s="41" t="s">
        <v>280</v>
      </c>
      <c r="C184" s="44">
        <v>2</v>
      </c>
      <c r="D184" s="118" t="s">
        <v>281</v>
      </c>
    </row>
    <row r="185" spans="2:4">
      <c r="B185" s="41" t="s">
        <v>322</v>
      </c>
      <c r="C185" s="214" t="s">
        <v>778</v>
      </c>
      <c r="D185" s="215"/>
    </row>
    <row r="186" spans="2:4" ht="127.5">
      <c r="B186" s="41" t="s">
        <v>282</v>
      </c>
      <c r="C186" s="44">
        <v>2</v>
      </c>
      <c r="D186" s="118" t="s">
        <v>283</v>
      </c>
    </row>
    <row r="187" spans="2:4">
      <c r="B187" s="41" t="s">
        <v>322</v>
      </c>
      <c r="C187" s="214" t="s">
        <v>658</v>
      </c>
      <c r="D187" s="215"/>
    </row>
    <row r="188" spans="2:4" ht="63.75">
      <c r="B188" s="41" t="s">
        <v>284</v>
      </c>
      <c r="C188" s="44">
        <v>1</v>
      </c>
      <c r="D188" s="118" t="s">
        <v>325</v>
      </c>
    </row>
    <row r="189" spans="2:4">
      <c r="B189" s="41" t="s">
        <v>322</v>
      </c>
      <c r="C189" s="214" t="s">
        <v>779</v>
      </c>
      <c r="D189" s="215"/>
    </row>
    <row r="190" spans="2:4" ht="89.25">
      <c r="B190" s="41" t="s">
        <v>285</v>
      </c>
      <c r="C190" s="44">
        <v>1</v>
      </c>
      <c r="D190" s="118" t="s">
        <v>286</v>
      </c>
    </row>
    <row r="191" spans="2:4">
      <c r="B191" s="41" t="s">
        <v>322</v>
      </c>
      <c r="C191" s="214" t="s">
        <v>780</v>
      </c>
      <c r="D191" s="215"/>
    </row>
    <row r="192" spans="2:4" ht="51">
      <c r="B192" s="41" t="s">
        <v>287</v>
      </c>
      <c r="C192" s="44">
        <v>2</v>
      </c>
      <c r="D192" s="118" t="s">
        <v>324</v>
      </c>
    </row>
    <row r="193" spans="2:4">
      <c r="B193" s="41" t="s">
        <v>322</v>
      </c>
      <c r="C193" s="214" t="s">
        <v>659</v>
      </c>
      <c r="D193" s="215"/>
    </row>
    <row r="194" spans="2:4" ht="89.25">
      <c r="B194" s="41" t="s">
        <v>288</v>
      </c>
      <c r="C194" s="44">
        <v>1</v>
      </c>
      <c r="D194" s="118" t="s">
        <v>289</v>
      </c>
    </row>
    <row r="195" spans="2:4">
      <c r="B195" s="41" t="s">
        <v>322</v>
      </c>
      <c r="C195" s="214" t="s">
        <v>781</v>
      </c>
      <c r="D195" s="215"/>
    </row>
    <row r="196" spans="2:4" ht="127.5">
      <c r="B196" s="41" t="s">
        <v>291</v>
      </c>
      <c r="C196" s="44">
        <v>2</v>
      </c>
      <c r="D196" s="118" t="s">
        <v>290</v>
      </c>
    </row>
    <row r="197" spans="2:4">
      <c r="B197" s="41" t="s">
        <v>322</v>
      </c>
      <c r="C197" s="214" t="s">
        <v>782</v>
      </c>
      <c r="D197" s="215"/>
    </row>
    <row r="198" spans="2:4" ht="51">
      <c r="B198" s="41" t="s">
        <v>301</v>
      </c>
      <c r="C198" s="44">
        <v>0</v>
      </c>
      <c r="D198" s="118" t="s">
        <v>259</v>
      </c>
    </row>
    <row r="199" spans="2:4">
      <c r="B199" s="41" t="s">
        <v>322</v>
      </c>
      <c r="C199" s="220" t="s">
        <v>650</v>
      </c>
      <c r="D199" s="221"/>
    </row>
    <row r="200" spans="2:4" ht="51">
      <c r="B200" s="41" t="s">
        <v>302</v>
      </c>
      <c r="C200" s="44">
        <v>0</v>
      </c>
      <c r="D200" s="118" t="s">
        <v>259</v>
      </c>
    </row>
    <row r="201" spans="2:4">
      <c r="B201" s="41" t="s">
        <v>322</v>
      </c>
      <c r="C201" s="220" t="s">
        <v>650</v>
      </c>
      <c r="D201" s="221"/>
    </row>
    <row r="202" spans="2:4" ht="51">
      <c r="B202" s="41" t="s">
        <v>303</v>
      </c>
      <c r="C202" s="44">
        <v>0</v>
      </c>
      <c r="D202" s="118" t="s">
        <v>259</v>
      </c>
    </row>
    <row r="203" spans="2:4">
      <c r="B203" s="41" t="s">
        <v>322</v>
      </c>
      <c r="C203" s="220" t="s">
        <v>650</v>
      </c>
      <c r="D203" s="221"/>
    </row>
    <row r="204" spans="2:4" ht="114.75">
      <c r="B204" s="41" t="s">
        <v>293</v>
      </c>
      <c r="C204" s="44">
        <v>3</v>
      </c>
      <c r="D204" s="118" t="s">
        <v>292</v>
      </c>
    </row>
    <row r="205" spans="2:4">
      <c r="B205" s="41" t="s">
        <v>322</v>
      </c>
      <c r="C205" s="214" t="s">
        <v>783</v>
      </c>
      <c r="D205" s="215"/>
    </row>
    <row r="206" spans="2:4" ht="114.75">
      <c r="B206" s="41" t="s">
        <v>294</v>
      </c>
      <c r="C206" s="44">
        <v>0</v>
      </c>
      <c r="D206" s="118" t="s">
        <v>295</v>
      </c>
    </row>
    <row r="207" spans="2:4">
      <c r="B207" s="41" t="s">
        <v>322</v>
      </c>
      <c r="C207" s="214" t="s">
        <v>784</v>
      </c>
      <c r="D207" s="215"/>
    </row>
    <row r="208" spans="2:4" ht="102">
      <c r="B208" s="41" t="s">
        <v>296</v>
      </c>
      <c r="C208" s="44">
        <v>1</v>
      </c>
      <c r="D208" s="118" t="s">
        <v>297</v>
      </c>
    </row>
    <row r="209" spans="2:4">
      <c r="B209" s="41" t="s">
        <v>322</v>
      </c>
      <c r="C209" s="214" t="s">
        <v>785</v>
      </c>
      <c r="D209" s="215"/>
    </row>
    <row r="210" spans="2:4" ht="25.5">
      <c r="B210" s="41" t="s">
        <v>298</v>
      </c>
      <c r="C210" s="44">
        <v>0</v>
      </c>
      <c r="D210" s="118" t="s">
        <v>259</v>
      </c>
    </row>
    <row r="211" spans="2:4">
      <c r="B211" s="41" t="s">
        <v>322</v>
      </c>
      <c r="C211" s="220" t="s">
        <v>884</v>
      </c>
      <c r="D211" s="221"/>
    </row>
    <row r="212" spans="2:4" ht="25.5">
      <c r="B212" s="41" t="s">
        <v>299</v>
      </c>
      <c r="C212" s="44">
        <v>1</v>
      </c>
      <c r="D212" s="118" t="s">
        <v>259</v>
      </c>
    </row>
    <row r="213" spans="2:4">
      <c r="B213" s="41" t="s">
        <v>322</v>
      </c>
      <c r="C213" s="220" t="s">
        <v>885</v>
      </c>
      <c r="D213" s="221"/>
    </row>
    <row r="214" spans="2:4" ht="25.5">
      <c r="B214" s="41" t="s">
        <v>300</v>
      </c>
      <c r="C214" s="44">
        <v>0</v>
      </c>
      <c r="D214" s="118" t="s">
        <v>259</v>
      </c>
    </row>
    <row r="215" spans="2:4">
      <c r="B215" s="41" t="s">
        <v>322</v>
      </c>
      <c r="C215" s="220" t="s">
        <v>886</v>
      </c>
      <c r="D215" s="221"/>
    </row>
    <row r="216" spans="2:4" ht="89.25">
      <c r="B216" s="41" t="s">
        <v>307</v>
      </c>
      <c r="C216" s="44">
        <v>2</v>
      </c>
      <c r="D216" s="118" t="s">
        <v>308</v>
      </c>
    </row>
    <row r="217" spans="2:4">
      <c r="B217" s="41" t="s">
        <v>322</v>
      </c>
      <c r="C217" s="214" t="s">
        <v>786</v>
      </c>
      <c r="D217" s="215"/>
    </row>
    <row r="218" spans="2:4" ht="89.25">
      <c r="B218" s="41" t="s">
        <v>309</v>
      </c>
      <c r="C218" s="44">
        <v>1</v>
      </c>
      <c r="D218" s="118" t="s">
        <v>310</v>
      </c>
    </row>
    <row r="219" spans="2:4">
      <c r="B219" s="41" t="s">
        <v>322</v>
      </c>
      <c r="C219" s="214" t="s">
        <v>787</v>
      </c>
      <c r="D219" s="215"/>
    </row>
    <row r="220" spans="2:4" ht="102">
      <c r="B220" s="41" t="s">
        <v>311</v>
      </c>
      <c r="C220" s="44">
        <v>2</v>
      </c>
      <c r="D220" s="118" t="s">
        <v>312</v>
      </c>
    </row>
    <row r="221" spans="2:4">
      <c r="B221" s="41" t="s">
        <v>322</v>
      </c>
      <c r="C221" s="214" t="s">
        <v>788</v>
      </c>
      <c r="D221" s="215"/>
    </row>
    <row r="222" spans="2:4" ht="127.5">
      <c r="B222" s="41" t="s">
        <v>314</v>
      </c>
      <c r="C222" s="44">
        <v>2</v>
      </c>
      <c r="D222" s="118" t="s">
        <v>313</v>
      </c>
    </row>
    <row r="223" spans="2:4">
      <c r="B223" s="41" t="s">
        <v>322</v>
      </c>
      <c r="C223" s="214" t="s">
        <v>789</v>
      </c>
      <c r="D223" s="215"/>
    </row>
    <row r="224" spans="2:4" ht="89.25">
      <c r="B224" s="41" t="s">
        <v>315</v>
      </c>
      <c r="C224" s="44">
        <v>2</v>
      </c>
      <c r="D224" s="118" t="s">
        <v>316</v>
      </c>
    </row>
    <row r="225" spans="2:4">
      <c r="B225" s="41" t="s">
        <v>322</v>
      </c>
      <c r="C225" s="214" t="s">
        <v>790</v>
      </c>
      <c r="D225" s="215"/>
    </row>
    <row r="226" spans="2:4" ht="114.75">
      <c r="B226" s="41" t="s">
        <v>318</v>
      </c>
      <c r="C226" s="44">
        <v>2</v>
      </c>
      <c r="D226" s="118" t="s">
        <v>317</v>
      </c>
    </row>
    <row r="227" spans="2:4">
      <c r="B227" s="41" t="s">
        <v>322</v>
      </c>
      <c r="C227" s="214" t="s">
        <v>791</v>
      </c>
      <c r="D227" s="215"/>
    </row>
    <row r="228" spans="2:4" ht="25.5">
      <c r="B228" s="41" t="s">
        <v>319</v>
      </c>
      <c r="C228" s="44">
        <v>0</v>
      </c>
      <c r="D228" s="118" t="s">
        <v>259</v>
      </c>
    </row>
    <row r="229" spans="2:4">
      <c r="B229" s="41" t="s">
        <v>322</v>
      </c>
      <c r="C229" s="214" t="s">
        <v>887</v>
      </c>
      <c r="D229" s="215"/>
    </row>
    <row r="230" spans="2:4" ht="25.5">
      <c r="B230" s="58" t="s">
        <v>320</v>
      </c>
      <c r="C230" s="44">
        <v>0</v>
      </c>
      <c r="D230" s="59" t="s">
        <v>259</v>
      </c>
    </row>
    <row r="231" spans="2:4">
      <c r="B231" s="41" t="s">
        <v>322</v>
      </c>
      <c r="C231" s="214" t="s">
        <v>888</v>
      </c>
      <c r="D231" s="215"/>
    </row>
    <row r="232" spans="2:4" ht="25.5">
      <c r="B232" s="41" t="s">
        <v>321</v>
      </c>
      <c r="C232" s="44">
        <v>0</v>
      </c>
      <c r="D232" s="118" t="s">
        <v>259</v>
      </c>
    </row>
    <row r="233" spans="2:4" ht="13.5" thickBot="1">
      <c r="B233" s="31" t="s">
        <v>322</v>
      </c>
      <c r="C233" s="214" t="s">
        <v>889</v>
      </c>
      <c r="D233" s="215"/>
    </row>
    <row r="234" spans="2:4" ht="13.5" thickBot="1">
      <c r="B234" s="64"/>
      <c r="C234" s="107"/>
      <c r="D234" s="65"/>
    </row>
    <row r="235" spans="2:4" ht="13.5" thickBot="1">
      <c r="B235" s="66" t="s">
        <v>327</v>
      </c>
      <c r="C235" s="67">
        <f>SUM(C150:D233)</f>
        <v>64</v>
      </c>
      <c r="D235" s="68" t="s">
        <v>328</v>
      </c>
    </row>
    <row r="236" spans="2:4">
      <c r="B236" s="14"/>
      <c r="C236" s="126"/>
      <c r="D236" s="56"/>
    </row>
    <row r="237" spans="2:4">
      <c r="B237" s="14"/>
      <c r="D237" s="56"/>
    </row>
    <row r="238" spans="2:4">
      <c r="B238" s="14"/>
      <c r="D238" s="56"/>
    </row>
    <row r="239" spans="2:4">
      <c r="B239" s="14"/>
      <c r="D239" s="56"/>
    </row>
    <row r="240" spans="2:4">
      <c r="B240" s="14"/>
      <c r="D240" s="56"/>
    </row>
    <row r="241" spans="2:4">
      <c r="B241" s="14"/>
      <c r="D241" s="56"/>
    </row>
    <row r="242" spans="2:4">
      <c r="B242" s="14"/>
      <c r="D242" s="56"/>
    </row>
    <row r="243" spans="2:4">
      <c r="B243" s="14"/>
      <c r="D243" s="56"/>
    </row>
    <row r="244" spans="2:4">
      <c r="B244" s="14"/>
      <c r="D244" s="56"/>
    </row>
    <row r="245" spans="2:4">
      <c r="B245" s="14"/>
      <c r="D245" s="56"/>
    </row>
    <row r="246" spans="2:4">
      <c r="B246" s="14"/>
      <c r="D246" s="56"/>
    </row>
    <row r="247" spans="2:4">
      <c r="B247" s="14"/>
      <c r="D247" s="56"/>
    </row>
    <row r="248" spans="2:4">
      <c r="B248" s="14"/>
      <c r="D248" s="56"/>
    </row>
    <row r="249" spans="2:4">
      <c r="B249" s="14"/>
      <c r="D249" s="56"/>
    </row>
    <row r="250" spans="2:4">
      <c r="B250" s="14"/>
      <c r="D250" s="56"/>
    </row>
    <row r="251" spans="2:4">
      <c r="B251" s="14"/>
      <c r="D251" s="56"/>
    </row>
    <row r="252" spans="2:4">
      <c r="B252" s="14"/>
      <c r="D252" s="56"/>
    </row>
    <row r="253" spans="2:4">
      <c r="B253" s="14"/>
      <c r="D253" s="56"/>
    </row>
    <row r="254" spans="2:4">
      <c r="B254" s="14"/>
      <c r="D254" s="56"/>
    </row>
    <row r="255" spans="2:4">
      <c r="B255" s="14"/>
      <c r="D255" s="56"/>
    </row>
    <row r="256" spans="2:4">
      <c r="B256" s="14"/>
      <c r="D256" s="56"/>
    </row>
    <row r="257" spans="2:4">
      <c r="B257" s="14"/>
      <c r="D257" s="56"/>
    </row>
    <row r="258" spans="2:4">
      <c r="B258" s="14"/>
      <c r="D258" s="56"/>
    </row>
    <row r="259" spans="2:4">
      <c r="B259" s="14"/>
      <c r="D259" s="56"/>
    </row>
    <row r="260" spans="2:4">
      <c r="B260" s="14"/>
      <c r="D260" s="56"/>
    </row>
    <row r="261" spans="2:4">
      <c r="B261" s="14"/>
      <c r="D261" s="56"/>
    </row>
    <row r="262" spans="2:4">
      <c r="B262" s="14"/>
      <c r="D262" s="56"/>
    </row>
    <row r="263" spans="2:4">
      <c r="B263" s="14"/>
      <c r="D263" s="56"/>
    </row>
    <row r="264" spans="2:4">
      <c r="B264" s="14"/>
      <c r="D264" s="56"/>
    </row>
    <row r="265" spans="2:4">
      <c r="B265" s="14"/>
      <c r="D265" s="56"/>
    </row>
    <row r="266" spans="2:4">
      <c r="B266" s="14"/>
      <c r="D266" s="56"/>
    </row>
    <row r="267" spans="2:4">
      <c r="B267" s="14"/>
      <c r="D267" s="56"/>
    </row>
    <row r="268" spans="2:4">
      <c r="B268" s="14"/>
      <c r="D268" s="56"/>
    </row>
    <row r="269" spans="2:4">
      <c r="B269" s="14"/>
      <c r="D269" s="56"/>
    </row>
    <row r="270" spans="2:4">
      <c r="B270" s="14"/>
      <c r="D270" s="56"/>
    </row>
    <row r="271" spans="2:4">
      <c r="B271" s="14"/>
      <c r="D271" s="56"/>
    </row>
    <row r="272" spans="2:4">
      <c r="B272" s="14"/>
      <c r="D272" s="56"/>
    </row>
    <row r="273" spans="2:4">
      <c r="B273" s="14"/>
      <c r="D273" s="56"/>
    </row>
    <row r="274" spans="2:4">
      <c r="B274" s="14"/>
      <c r="D274" s="56"/>
    </row>
    <row r="275" spans="2:4">
      <c r="B275" s="14"/>
      <c r="D275" s="56"/>
    </row>
    <row r="276" spans="2:4">
      <c r="B276" s="14"/>
      <c r="D276" s="56"/>
    </row>
    <row r="277" spans="2:4">
      <c r="B277" s="14"/>
      <c r="D277" s="56"/>
    </row>
    <row r="278" spans="2:4">
      <c r="B278" s="14"/>
      <c r="D278" s="56"/>
    </row>
    <row r="279" spans="2:4">
      <c r="B279" s="14"/>
      <c r="D279" s="56"/>
    </row>
    <row r="280" spans="2:4">
      <c r="B280" s="14"/>
      <c r="D280" s="56"/>
    </row>
    <row r="281" spans="2:4">
      <c r="B281" s="14"/>
      <c r="D281" s="56"/>
    </row>
    <row r="282" spans="2:4">
      <c r="B282" s="14"/>
      <c r="D282" s="56"/>
    </row>
    <row r="283" spans="2:4">
      <c r="B283" s="14"/>
      <c r="D283" s="56"/>
    </row>
    <row r="284" spans="2:4">
      <c r="B284" s="14"/>
      <c r="D284" s="56"/>
    </row>
    <row r="285" spans="2:4">
      <c r="B285" s="14"/>
      <c r="D285" s="56"/>
    </row>
    <row r="286" spans="2:4">
      <c r="B286" s="14"/>
      <c r="D286" s="56"/>
    </row>
    <row r="287" spans="2:4">
      <c r="B287" s="14"/>
      <c r="D287" s="56"/>
    </row>
    <row r="288" spans="2:4">
      <c r="B288" s="14"/>
      <c r="D288" s="56"/>
    </row>
    <row r="289" spans="2:4">
      <c r="B289" s="14"/>
      <c r="D289" s="56"/>
    </row>
    <row r="290" spans="2:4">
      <c r="B290" s="14"/>
      <c r="D290" s="56"/>
    </row>
    <row r="291" spans="2:4">
      <c r="B291" s="14"/>
      <c r="D291" s="56"/>
    </row>
    <row r="292" spans="2:4">
      <c r="B292" s="14"/>
      <c r="D292" s="56"/>
    </row>
    <row r="293" spans="2:4">
      <c r="B293" s="14"/>
      <c r="D293" s="56"/>
    </row>
    <row r="294" spans="2:4">
      <c r="B294" s="14"/>
      <c r="D294" s="56"/>
    </row>
    <row r="295" spans="2:4">
      <c r="B295" s="14"/>
      <c r="D295" s="56"/>
    </row>
    <row r="296" spans="2:4">
      <c r="B296" s="14"/>
      <c r="D296" s="56"/>
    </row>
    <row r="297" spans="2:4">
      <c r="B297" s="14"/>
      <c r="D297" s="56"/>
    </row>
    <row r="298" spans="2:4">
      <c r="B298" s="14"/>
      <c r="D298" s="56"/>
    </row>
    <row r="299" spans="2:4">
      <c r="B299" s="14"/>
      <c r="D299" s="56"/>
    </row>
    <row r="300" spans="2:4">
      <c r="B300" s="14"/>
      <c r="D300" s="56"/>
    </row>
    <row r="301" spans="2:4">
      <c r="B301" s="14"/>
      <c r="D301" s="56"/>
    </row>
    <row r="302" spans="2:4">
      <c r="B302" s="14"/>
      <c r="D302" s="56"/>
    </row>
    <row r="303" spans="2:4">
      <c r="B303" s="14"/>
      <c r="D303" s="56"/>
    </row>
    <row r="304" spans="2:4">
      <c r="B304" s="14"/>
      <c r="D304" s="56"/>
    </row>
    <row r="305" spans="2:4">
      <c r="B305" s="14"/>
      <c r="D305" s="56"/>
    </row>
    <row r="306" spans="2:4">
      <c r="B306" s="14"/>
      <c r="D306" s="56"/>
    </row>
    <row r="307" spans="2:4">
      <c r="B307" s="14"/>
      <c r="D307" s="56"/>
    </row>
    <row r="308" spans="2:4">
      <c r="B308" s="14"/>
      <c r="D308" s="56"/>
    </row>
    <row r="309" spans="2:4">
      <c r="B309" s="14"/>
      <c r="D309" s="56"/>
    </row>
    <row r="310" spans="2:4">
      <c r="B310" s="14"/>
      <c r="D310" s="56"/>
    </row>
    <row r="311" spans="2:4">
      <c r="B311" s="14"/>
      <c r="D311" s="56"/>
    </row>
    <row r="312" spans="2:4">
      <c r="B312" s="14"/>
      <c r="D312" s="56"/>
    </row>
    <row r="313" spans="2:4">
      <c r="B313" s="14"/>
      <c r="D313" s="56"/>
    </row>
    <row r="314" spans="2:4">
      <c r="B314" s="14"/>
      <c r="D314" s="56"/>
    </row>
    <row r="315" spans="2:4">
      <c r="B315" s="14"/>
      <c r="D315" s="56"/>
    </row>
    <row r="316" spans="2:4">
      <c r="B316" s="14"/>
      <c r="D316" s="56"/>
    </row>
    <row r="317" spans="2:4">
      <c r="B317" s="14"/>
      <c r="D317" s="56"/>
    </row>
    <row r="318" spans="2:4">
      <c r="B318" s="14"/>
      <c r="D318" s="56"/>
    </row>
    <row r="319" spans="2:4">
      <c r="B319" s="14"/>
      <c r="D319" s="56"/>
    </row>
    <row r="320" spans="2:4">
      <c r="B320" s="14"/>
      <c r="D320" s="56"/>
    </row>
    <row r="321" spans="2:4">
      <c r="B321" s="14"/>
      <c r="D321" s="56"/>
    </row>
    <row r="322" spans="2:4">
      <c r="B322" s="14"/>
      <c r="D322" s="56"/>
    </row>
    <row r="323" spans="2:4">
      <c r="B323" s="14"/>
      <c r="D323" s="56"/>
    </row>
    <row r="324" spans="2:4">
      <c r="B324" s="14"/>
      <c r="D324" s="56"/>
    </row>
    <row r="325" spans="2:4">
      <c r="B325" s="14"/>
      <c r="D325" s="56"/>
    </row>
    <row r="326" spans="2:4">
      <c r="B326" s="14"/>
      <c r="D326" s="56"/>
    </row>
    <row r="327" spans="2:4">
      <c r="B327" s="14"/>
      <c r="D327" s="56"/>
    </row>
    <row r="328" spans="2:4">
      <c r="B328" s="14"/>
      <c r="D328" s="56"/>
    </row>
    <row r="329" spans="2:4">
      <c r="B329" s="14"/>
      <c r="D329" s="56"/>
    </row>
    <row r="330" spans="2:4">
      <c r="B330" s="14"/>
      <c r="D330" s="56"/>
    </row>
    <row r="331" spans="2:4">
      <c r="B331" s="14"/>
      <c r="D331" s="56"/>
    </row>
    <row r="332" spans="2:4">
      <c r="B332" s="14"/>
      <c r="D332" s="56"/>
    </row>
    <row r="333" spans="2:4">
      <c r="B333" s="14"/>
      <c r="D333" s="56"/>
    </row>
    <row r="334" spans="2:4">
      <c r="B334" s="14"/>
      <c r="D334" s="56"/>
    </row>
    <row r="335" spans="2:4">
      <c r="B335" s="14"/>
      <c r="D335" s="56"/>
    </row>
    <row r="336" spans="2:4">
      <c r="B336" s="14"/>
      <c r="D336" s="56"/>
    </row>
    <row r="337" spans="2:4">
      <c r="B337" s="14"/>
      <c r="D337" s="56"/>
    </row>
    <row r="338" spans="2:4">
      <c r="B338" s="14"/>
      <c r="D338" s="56"/>
    </row>
    <row r="339" spans="2:4">
      <c r="B339" s="14"/>
      <c r="D339" s="56"/>
    </row>
    <row r="340" spans="2:4">
      <c r="B340" s="14"/>
      <c r="D340" s="56"/>
    </row>
    <row r="341" spans="2:4">
      <c r="B341" s="14"/>
      <c r="D341" s="56"/>
    </row>
    <row r="342" spans="2:4">
      <c r="B342" s="14"/>
      <c r="D342" s="56"/>
    </row>
    <row r="343" spans="2:4">
      <c r="B343" s="14"/>
      <c r="D343" s="56"/>
    </row>
    <row r="344" spans="2:4">
      <c r="B344" s="14"/>
      <c r="D344" s="56"/>
    </row>
    <row r="345" spans="2:4">
      <c r="B345" s="14"/>
      <c r="D345" s="56"/>
    </row>
    <row r="346" spans="2:4">
      <c r="B346" s="14"/>
      <c r="D346" s="56"/>
    </row>
    <row r="347" spans="2:4">
      <c r="B347" s="14"/>
      <c r="D347" s="56"/>
    </row>
    <row r="348" spans="2:4">
      <c r="B348" s="14"/>
      <c r="D348" s="56"/>
    </row>
    <row r="349" spans="2:4">
      <c r="B349" s="14"/>
      <c r="D349" s="56"/>
    </row>
    <row r="350" spans="2:4">
      <c r="B350" s="14"/>
      <c r="D350" s="56"/>
    </row>
    <row r="351" spans="2:4">
      <c r="B351" s="14"/>
      <c r="D351" s="56"/>
    </row>
    <row r="352" spans="2:4">
      <c r="B352" s="14"/>
      <c r="D352" s="56"/>
    </row>
    <row r="353" spans="2:4">
      <c r="B353" s="14"/>
      <c r="D353" s="56"/>
    </row>
    <row r="354" spans="2:4">
      <c r="B354" s="14"/>
      <c r="D354" s="56"/>
    </row>
    <row r="355" spans="2:4">
      <c r="B355" s="14"/>
      <c r="D355" s="56"/>
    </row>
    <row r="356" spans="2:4">
      <c r="B356" s="14"/>
      <c r="D356" s="56"/>
    </row>
    <row r="357" spans="2:4">
      <c r="B357" s="14"/>
      <c r="D357" s="56"/>
    </row>
    <row r="358" spans="2:4">
      <c r="B358" s="14"/>
      <c r="D358" s="56"/>
    </row>
    <row r="359" spans="2:4">
      <c r="B359" s="14"/>
      <c r="D359" s="56"/>
    </row>
    <row r="360" spans="2:4">
      <c r="B360" s="14"/>
      <c r="D360" s="56"/>
    </row>
    <row r="361" spans="2:4">
      <c r="B361" s="14"/>
      <c r="D361" s="56"/>
    </row>
    <row r="362" spans="2:4">
      <c r="B362" s="14"/>
      <c r="D362" s="56"/>
    </row>
    <row r="363" spans="2:4">
      <c r="B363" s="14"/>
      <c r="D363" s="56"/>
    </row>
    <row r="364" spans="2:4">
      <c r="B364" s="14"/>
      <c r="D364" s="56"/>
    </row>
    <row r="365" spans="2:4">
      <c r="B365" s="14"/>
      <c r="D365" s="56"/>
    </row>
    <row r="366" spans="2:4">
      <c r="B366" s="14"/>
      <c r="D366" s="56"/>
    </row>
    <row r="367" spans="2:4">
      <c r="B367" s="14"/>
      <c r="D367" s="56"/>
    </row>
    <row r="368" spans="2:4">
      <c r="B368" s="14"/>
      <c r="D368" s="56"/>
    </row>
    <row r="369" spans="2:4">
      <c r="B369" s="14"/>
      <c r="D369" s="56"/>
    </row>
    <row r="370" spans="2:4">
      <c r="B370" s="14"/>
      <c r="D370" s="56"/>
    </row>
    <row r="371" spans="2:4">
      <c r="B371" s="14"/>
      <c r="D371" s="56"/>
    </row>
    <row r="372" spans="2:4">
      <c r="B372" s="14"/>
      <c r="D372" s="56"/>
    </row>
    <row r="373" spans="2:4">
      <c r="B373" s="14"/>
      <c r="D373" s="56"/>
    </row>
    <row r="374" spans="2:4">
      <c r="B374" s="14"/>
      <c r="D374" s="56"/>
    </row>
    <row r="375" spans="2:4">
      <c r="B375" s="14"/>
      <c r="D375" s="56"/>
    </row>
    <row r="376" spans="2:4">
      <c r="B376" s="14"/>
      <c r="D376" s="56"/>
    </row>
    <row r="377" spans="2:4">
      <c r="B377" s="14"/>
      <c r="D377" s="56"/>
    </row>
    <row r="378" spans="2:4">
      <c r="B378" s="14"/>
      <c r="D378" s="56"/>
    </row>
    <row r="379" spans="2:4">
      <c r="B379" s="14"/>
      <c r="D379" s="56"/>
    </row>
    <row r="380" spans="2:4">
      <c r="B380" s="14"/>
      <c r="D380" s="56"/>
    </row>
    <row r="381" spans="2:4">
      <c r="B381" s="14"/>
      <c r="D381" s="56"/>
    </row>
    <row r="382" spans="2:4">
      <c r="B382" s="14"/>
      <c r="D382" s="56"/>
    </row>
    <row r="383" spans="2:4">
      <c r="B383" s="14"/>
      <c r="D383" s="56"/>
    </row>
    <row r="384" spans="2:4">
      <c r="B384" s="14"/>
      <c r="D384" s="56"/>
    </row>
    <row r="385" spans="2:4">
      <c r="B385" s="14"/>
      <c r="D385" s="56"/>
    </row>
    <row r="386" spans="2:4">
      <c r="B386" s="14"/>
      <c r="D386" s="56"/>
    </row>
    <row r="387" spans="2:4">
      <c r="B387" s="14"/>
      <c r="D387" s="56"/>
    </row>
    <row r="388" spans="2:4">
      <c r="B388" s="14"/>
      <c r="D388" s="56"/>
    </row>
    <row r="389" spans="2:4">
      <c r="B389" s="14"/>
      <c r="D389" s="56"/>
    </row>
    <row r="390" spans="2:4">
      <c r="B390" s="14"/>
      <c r="D390" s="56"/>
    </row>
    <row r="391" spans="2:4">
      <c r="B391" s="14"/>
      <c r="D391" s="56"/>
    </row>
    <row r="392" spans="2:4">
      <c r="D392" s="56"/>
    </row>
    <row r="393" spans="2:4">
      <c r="D393" s="56"/>
    </row>
    <row r="394" spans="2:4">
      <c r="D394" s="56"/>
    </row>
    <row r="395" spans="2:4">
      <c r="D395" s="56"/>
    </row>
    <row r="396" spans="2:4">
      <c r="D396" s="56"/>
    </row>
    <row r="397" spans="2:4">
      <c r="D397" s="56"/>
    </row>
    <row r="398" spans="2:4">
      <c r="D398" s="56"/>
    </row>
    <row r="399" spans="2:4">
      <c r="D399" s="56"/>
    </row>
    <row r="400" spans="2:4">
      <c r="D400" s="56"/>
    </row>
    <row r="401" spans="4:4" s="11" customFormat="1">
      <c r="D401" s="56"/>
    </row>
    <row r="402" spans="4:4" s="11" customFormat="1">
      <c r="D402" s="56"/>
    </row>
    <row r="403" spans="4:4" s="11" customFormat="1">
      <c r="D403" s="56"/>
    </row>
    <row r="404" spans="4:4" s="11" customFormat="1">
      <c r="D404" s="56"/>
    </row>
    <row r="405" spans="4:4" s="11" customFormat="1">
      <c r="D405" s="56"/>
    </row>
    <row r="406" spans="4:4" s="11" customFormat="1">
      <c r="D406" s="56"/>
    </row>
    <row r="407" spans="4:4" s="11" customFormat="1">
      <c r="D407" s="56"/>
    </row>
    <row r="408" spans="4:4" s="11" customFormat="1">
      <c r="D408" s="56"/>
    </row>
    <row r="409" spans="4:4" s="11" customFormat="1">
      <c r="D409" s="56"/>
    </row>
    <row r="410" spans="4:4" s="11" customFormat="1">
      <c r="D410" s="56"/>
    </row>
    <row r="411" spans="4:4" s="11" customFormat="1">
      <c r="D411" s="56"/>
    </row>
    <row r="412" spans="4:4" s="11" customFormat="1">
      <c r="D412" s="56"/>
    </row>
    <row r="413" spans="4:4" s="11" customFormat="1">
      <c r="D413" s="56"/>
    </row>
    <row r="414" spans="4:4" s="11" customFormat="1">
      <c r="D414" s="56"/>
    </row>
    <row r="415" spans="4:4" s="11" customFormat="1">
      <c r="D415" s="56"/>
    </row>
    <row r="416" spans="4:4" s="11" customFormat="1">
      <c r="D416" s="56"/>
    </row>
    <row r="417" spans="4:4" s="11" customFormat="1">
      <c r="D417" s="56"/>
    </row>
    <row r="418" spans="4:4" s="11" customFormat="1">
      <c r="D418" s="56"/>
    </row>
    <row r="419" spans="4:4" s="11" customFormat="1">
      <c r="D419" s="56"/>
    </row>
    <row r="420" spans="4:4" s="11" customFormat="1">
      <c r="D420" s="56"/>
    </row>
    <row r="421" spans="4:4" s="11" customFormat="1">
      <c r="D421" s="56"/>
    </row>
    <row r="422" spans="4:4" s="11" customFormat="1">
      <c r="D422" s="56"/>
    </row>
    <row r="423" spans="4:4" s="11" customFormat="1">
      <c r="D423" s="56"/>
    </row>
    <row r="424" spans="4:4" s="11" customFormat="1">
      <c r="D424" s="56"/>
    </row>
    <row r="425" spans="4:4" s="11" customFormat="1">
      <c r="D425" s="56"/>
    </row>
    <row r="426" spans="4:4" s="11" customFormat="1">
      <c r="D426" s="56"/>
    </row>
    <row r="427" spans="4:4" s="11" customFormat="1">
      <c r="D427" s="56"/>
    </row>
    <row r="428" spans="4:4" s="11" customFormat="1">
      <c r="D428" s="56"/>
    </row>
    <row r="429" spans="4:4" s="11" customFormat="1">
      <c r="D429" s="56"/>
    </row>
    <row r="430" spans="4:4" s="11" customFormat="1">
      <c r="D430" s="56"/>
    </row>
    <row r="431" spans="4:4" s="11" customFormat="1">
      <c r="D431" s="56"/>
    </row>
    <row r="432" spans="4:4" s="11" customFormat="1">
      <c r="D432" s="56"/>
    </row>
    <row r="433" spans="4:4" s="11" customFormat="1">
      <c r="D433" s="56"/>
    </row>
  </sheetData>
  <mergeCells count="74">
    <mergeCell ref="C231:D231"/>
    <mergeCell ref="C233:D233"/>
    <mergeCell ref="C219:D219"/>
    <mergeCell ref="C221:D221"/>
    <mergeCell ref="C223:D223"/>
    <mergeCell ref="C225:D225"/>
    <mergeCell ref="C227:D227"/>
    <mergeCell ref="C229:D229"/>
    <mergeCell ref="C217:D217"/>
    <mergeCell ref="C195:D195"/>
    <mergeCell ref="C197:D197"/>
    <mergeCell ref="C199:D199"/>
    <mergeCell ref="C201:D201"/>
    <mergeCell ref="C203:D203"/>
    <mergeCell ref="C205:D205"/>
    <mergeCell ref="C207:D207"/>
    <mergeCell ref="C209:D209"/>
    <mergeCell ref="C211:D211"/>
    <mergeCell ref="C213:D213"/>
    <mergeCell ref="C215:D215"/>
    <mergeCell ref="C193:D193"/>
    <mergeCell ref="C171:D171"/>
    <mergeCell ref="C173:D173"/>
    <mergeCell ref="C175:D175"/>
    <mergeCell ref="C177:D177"/>
    <mergeCell ref="C179:D179"/>
    <mergeCell ref="C181:D181"/>
    <mergeCell ref="C183:D183"/>
    <mergeCell ref="C185:D185"/>
    <mergeCell ref="C187:D187"/>
    <mergeCell ref="C189:D189"/>
    <mergeCell ref="C191:D191"/>
    <mergeCell ref="C169:D169"/>
    <mergeCell ref="B143:D143"/>
    <mergeCell ref="B148:D149"/>
    <mergeCell ref="C151:D151"/>
    <mergeCell ref="C153:D153"/>
    <mergeCell ref="C155:D155"/>
    <mergeCell ref="C157:D157"/>
    <mergeCell ref="C159:D159"/>
    <mergeCell ref="C161:D161"/>
    <mergeCell ref="C163:D163"/>
    <mergeCell ref="C165:D165"/>
    <mergeCell ref="C167:D167"/>
    <mergeCell ref="B138:D138"/>
    <mergeCell ref="B101:D101"/>
    <mergeCell ref="B102:D102"/>
    <mergeCell ref="B108:D108"/>
    <mergeCell ref="B109:D109"/>
    <mergeCell ref="B116:D116"/>
    <mergeCell ref="B117:D117"/>
    <mergeCell ref="B122:D122"/>
    <mergeCell ref="B123:D123"/>
    <mergeCell ref="B131:D131"/>
    <mergeCell ref="B132:D132"/>
    <mergeCell ref="B137:D137"/>
    <mergeCell ref="B96:D96"/>
    <mergeCell ref="B70:D70"/>
    <mergeCell ref="B71:D71"/>
    <mergeCell ref="B72:D72"/>
    <mergeCell ref="B73:D73"/>
    <mergeCell ref="B77:D77"/>
    <mergeCell ref="B78:D78"/>
    <mergeCell ref="B84:D84"/>
    <mergeCell ref="B85:D85"/>
    <mergeCell ref="B89:D89"/>
    <mergeCell ref="B90:D90"/>
    <mergeCell ref="B95:D95"/>
    <mergeCell ref="B8:D8"/>
    <mergeCell ref="B1:D3"/>
    <mergeCell ref="B4:D4"/>
    <mergeCell ref="B5:D5"/>
    <mergeCell ref="B6:D6"/>
    <mergeCell ref="B7:D7"/>
  </mergeCells>
  <dataValidations count="5">
    <dataValidation type="list" allowBlank="1" showInputMessage="1" showErrorMessage="1" sqref="C32">
      <formula1>"1,2,3,4,5,6,7,8"</formula1>
    </dataValidation>
    <dataValidation type="list" allowBlank="1" showInputMessage="1" showErrorMessage="1" sqref="C20">
      <formula1>"1,2,3,4"</formula1>
    </dataValidation>
    <dataValidation type="list" allowBlank="1" showInputMessage="1" showErrorMessage="1" sqref="C16">
      <formula1>"1,2,3"</formula1>
    </dataValidation>
    <dataValidation type="list" allowBlank="1" showInputMessage="1" showErrorMessage="1" sqref="C228 C230 C232 C214 C212 C210 C198 C200 C202 C164 C166 C168">
      <formula1>"0,1"</formula1>
    </dataValidation>
    <dataValidation type="list" allowBlank="1" showInputMessage="1" showErrorMessage="1" sqref="C74:C76 C79:C83 C86:C88 C91:C94 C97:C100 C103:C107 C110:C115 C118:C121 C124:C130 C133:C136 C139:C142 C144:C146 C150 C152 C154 C156 C158 C160 C162 C172 C174 C176 C178 C180 C182 C184 C186 C188 C190 C192 C194 C196 C204 C206 C208 C216 C218 C220 C222 C224 C226">
      <formula1>"0,1,2,3"</formula1>
    </dataValidation>
  </dataValidations>
  <pageMargins left="0.75" right="0.75" top="1" bottom="1" header="0.5" footer="0.5"/>
  <drawing r:id="rId1"/>
  <extLst>
    <ext xmlns:mx="http://schemas.microsoft.com/office/mac/excel/2008/main" uri="{64002731-A6B0-56B0-2670-7721B7C09600}">
      <mx:PLV Mode="0" OnePage="0" WScale="0"/>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E433"/>
  <sheetViews>
    <sheetView workbookViewId="0">
      <selection activeCell="E12" sqref="E12"/>
    </sheetView>
  </sheetViews>
  <sheetFormatPr defaultColWidth="8.85546875" defaultRowHeight="12.75"/>
  <cols>
    <col min="1" max="1" width="3.140625" style="11" customWidth="1"/>
    <col min="2" max="2" width="77.42578125" style="10" customWidth="1"/>
    <col min="3" max="3" width="26.85546875" style="46" customWidth="1"/>
    <col min="4" max="4" width="61.28515625" style="11" customWidth="1"/>
    <col min="5" max="5" width="30.28515625" style="11" customWidth="1"/>
    <col min="6" max="16384" width="8.85546875" style="11"/>
  </cols>
  <sheetData>
    <row r="1" spans="2:5">
      <c r="B1" s="174" t="s">
        <v>534</v>
      </c>
      <c r="C1" s="174"/>
      <c r="D1" s="174"/>
    </row>
    <row r="2" spans="2:5">
      <c r="B2" s="174"/>
      <c r="C2" s="174"/>
      <c r="D2" s="174"/>
    </row>
    <row r="3" spans="2:5">
      <c r="B3" s="175"/>
      <c r="C3" s="175"/>
      <c r="D3" s="175"/>
    </row>
    <row r="4" spans="2:5" ht="15.75">
      <c r="B4" s="177" t="s">
        <v>156</v>
      </c>
      <c r="C4" s="178"/>
      <c r="D4" s="179"/>
    </row>
    <row r="5" spans="2:5" ht="15.75">
      <c r="B5" s="171" t="s">
        <v>134</v>
      </c>
      <c r="C5" s="172"/>
      <c r="D5" s="173"/>
    </row>
    <row r="6" spans="2:5" s="12" customFormat="1" ht="13.5" thickBot="1">
      <c r="B6" s="216"/>
      <c r="C6" s="216"/>
      <c r="D6" s="216"/>
    </row>
    <row r="7" spans="2:5" ht="13.5" thickBot="1">
      <c r="B7" s="217" t="s">
        <v>553</v>
      </c>
      <c r="C7" s="218"/>
      <c r="D7" s="219"/>
    </row>
    <row r="8" spans="2:5" ht="13.5" thickBot="1">
      <c r="B8" s="184" t="s">
        <v>537</v>
      </c>
      <c r="C8" s="185"/>
      <c r="D8" s="186"/>
    </row>
    <row r="9" spans="2:5" ht="13.5" thickBot="1"/>
    <row r="10" spans="2:5" ht="25.5">
      <c r="B10" s="36" t="s">
        <v>173</v>
      </c>
      <c r="C10" s="53" t="s">
        <v>522</v>
      </c>
      <c r="D10" s="37" t="s">
        <v>74</v>
      </c>
    </row>
    <row r="11" spans="2:5">
      <c r="B11" s="38"/>
      <c r="C11" s="47"/>
      <c r="D11" s="20"/>
    </row>
    <row r="12" spans="2:5" ht="51">
      <c r="B12" s="29" t="s">
        <v>135</v>
      </c>
      <c r="C12" s="159" t="s">
        <v>651</v>
      </c>
      <c r="D12" s="20"/>
      <c r="E12" s="164"/>
    </row>
    <row r="13" spans="2:5">
      <c r="B13" s="29" t="s">
        <v>136</v>
      </c>
      <c r="C13" s="159" t="s">
        <v>613</v>
      </c>
      <c r="D13" s="20" t="s">
        <v>79</v>
      </c>
    </row>
    <row r="14" spans="2:5">
      <c r="B14" s="29" t="s">
        <v>137</v>
      </c>
      <c r="C14" s="159" t="s">
        <v>628</v>
      </c>
      <c r="D14" s="20"/>
    </row>
    <row r="15" spans="2:5">
      <c r="B15" s="29" t="s">
        <v>138</v>
      </c>
      <c r="C15" s="159" t="s">
        <v>650</v>
      </c>
      <c r="D15" s="20"/>
    </row>
    <row r="16" spans="2:5" ht="38.25">
      <c r="B16" s="41" t="s">
        <v>155</v>
      </c>
      <c r="C16" s="159">
        <v>3</v>
      </c>
      <c r="D16" s="39" t="s">
        <v>538</v>
      </c>
    </row>
    <row r="17" spans="2:4">
      <c r="B17" s="29" t="s">
        <v>37</v>
      </c>
      <c r="C17" s="159" t="s">
        <v>609</v>
      </c>
      <c r="D17" s="20"/>
    </row>
    <row r="18" spans="2:4" ht="25.5">
      <c r="B18" s="29" t="s">
        <v>139</v>
      </c>
      <c r="C18" s="159" t="s">
        <v>614</v>
      </c>
      <c r="D18" s="20"/>
    </row>
    <row r="19" spans="2:4">
      <c r="B19" s="29" t="s">
        <v>140</v>
      </c>
      <c r="C19" s="159" t="s">
        <v>792</v>
      </c>
      <c r="D19" s="20"/>
    </row>
    <row r="20" spans="2:4" ht="63.75">
      <c r="B20" s="41" t="s">
        <v>153</v>
      </c>
      <c r="C20" s="159">
        <v>1</v>
      </c>
      <c r="D20" s="39" t="s">
        <v>524</v>
      </c>
    </row>
    <row r="21" spans="2:4" ht="38.25">
      <c r="B21" s="29" t="s">
        <v>141</v>
      </c>
      <c r="C21" s="159" t="s">
        <v>824</v>
      </c>
      <c r="D21" s="20"/>
    </row>
    <row r="22" spans="2:4">
      <c r="B22" s="29" t="s">
        <v>142</v>
      </c>
      <c r="C22" s="159">
        <v>99043.7</v>
      </c>
      <c r="D22" s="20"/>
    </row>
    <row r="23" spans="2:4">
      <c r="B23" s="29" t="s">
        <v>147</v>
      </c>
      <c r="C23" s="159">
        <v>5</v>
      </c>
      <c r="D23" s="20"/>
    </row>
    <row r="24" spans="2:4">
      <c r="B24" s="29" t="s">
        <v>148</v>
      </c>
      <c r="C24" s="159">
        <v>5</v>
      </c>
      <c r="D24" s="20"/>
    </row>
    <row r="25" spans="2:4">
      <c r="B25" s="29" t="s">
        <v>149</v>
      </c>
      <c r="C25" s="159">
        <v>23000</v>
      </c>
      <c r="D25" s="20" t="s">
        <v>618</v>
      </c>
    </row>
    <row r="26" spans="2:4" ht="25.5">
      <c r="B26" s="29" t="s">
        <v>150</v>
      </c>
      <c r="C26" s="159">
        <v>0</v>
      </c>
      <c r="D26" s="20">
        <f>150000/6.37</f>
        <v>23547.880690737835</v>
      </c>
    </row>
    <row r="27" spans="2:4" ht="25.5">
      <c r="B27" s="29" t="s">
        <v>143</v>
      </c>
      <c r="C27" s="159" t="s">
        <v>793</v>
      </c>
      <c r="D27" s="20"/>
    </row>
    <row r="28" spans="2:4">
      <c r="B28" s="29" t="s">
        <v>532</v>
      </c>
      <c r="C28" s="159"/>
      <c r="D28" s="20"/>
    </row>
    <row r="29" spans="2:4" ht="25.5">
      <c r="B29" s="29" t="s">
        <v>144</v>
      </c>
      <c r="C29" s="159" t="s">
        <v>662</v>
      </c>
      <c r="D29" s="20"/>
    </row>
    <row r="30" spans="2:4" ht="38.25">
      <c r="B30" s="29" t="s">
        <v>145</v>
      </c>
      <c r="C30" s="159" t="s">
        <v>663</v>
      </c>
      <c r="D30" s="20"/>
    </row>
    <row r="31" spans="2:4">
      <c r="B31" s="29" t="s">
        <v>146</v>
      </c>
      <c r="C31" s="159">
        <v>3</v>
      </c>
      <c r="D31" s="20"/>
    </row>
    <row r="32" spans="2:4" ht="114.75">
      <c r="B32" s="41" t="s">
        <v>154</v>
      </c>
      <c r="C32" s="44">
        <v>2</v>
      </c>
      <c r="D32" s="42" t="s">
        <v>152</v>
      </c>
    </row>
    <row r="33" spans="2:4" ht="13.5" thickBot="1">
      <c r="D33" s="11" t="s">
        <v>151</v>
      </c>
    </row>
    <row r="34" spans="2:4" ht="25.5">
      <c r="B34" s="45" t="s">
        <v>157</v>
      </c>
      <c r="C34" s="102" t="s">
        <v>522</v>
      </c>
      <c r="D34" s="61"/>
    </row>
    <row r="35" spans="2:4">
      <c r="B35" s="29"/>
      <c r="C35" s="44"/>
      <c r="D35" s="30"/>
    </row>
    <row r="36" spans="2:4">
      <c r="B36" s="62" t="s">
        <v>552</v>
      </c>
      <c r="C36" s="44" t="s">
        <v>650</v>
      </c>
      <c r="D36" s="63"/>
    </row>
    <row r="37" spans="2:4">
      <c r="B37" s="29" t="s">
        <v>161</v>
      </c>
      <c r="C37" s="44"/>
      <c r="D37" s="63"/>
    </row>
    <row r="38" spans="2:4">
      <c r="B38" s="29" t="s">
        <v>158</v>
      </c>
      <c r="C38" s="44"/>
      <c r="D38" s="63"/>
    </row>
    <row r="39" spans="2:4">
      <c r="B39" s="29" t="s">
        <v>159</v>
      </c>
      <c r="C39" s="44"/>
      <c r="D39" s="63"/>
    </row>
    <row r="40" spans="2:4">
      <c r="B40" s="29" t="s">
        <v>160</v>
      </c>
      <c r="C40" s="44"/>
      <c r="D40" s="63"/>
    </row>
    <row r="41" spans="2:4">
      <c r="B41" s="29"/>
      <c r="C41" s="44"/>
      <c r="D41" s="63"/>
    </row>
    <row r="42" spans="2:4">
      <c r="B42" s="29" t="s">
        <v>163</v>
      </c>
      <c r="C42" s="44"/>
      <c r="D42" s="63" t="s">
        <v>164</v>
      </c>
    </row>
    <row r="43" spans="2:4">
      <c r="B43" s="29" t="s">
        <v>162</v>
      </c>
      <c r="C43" s="44"/>
      <c r="D43" s="63"/>
    </row>
    <row r="44" spans="2:4">
      <c r="B44" s="29"/>
      <c r="C44" s="44"/>
      <c r="D44" s="63"/>
    </row>
    <row r="45" spans="2:4">
      <c r="B45" s="62" t="s">
        <v>550</v>
      </c>
      <c r="C45" s="44" t="s">
        <v>650</v>
      </c>
      <c r="D45" s="63"/>
    </row>
    <row r="46" spans="2:4">
      <c r="B46" s="29" t="s">
        <v>161</v>
      </c>
      <c r="C46" s="44"/>
      <c r="D46" s="63"/>
    </row>
    <row r="47" spans="2:4">
      <c r="B47" s="29" t="s">
        <v>158</v>
      </c>
      <c r="C47" s="44"/>
      <c r="D47" s="63"/>
    </row>
    <row r="48" spans="2:4">
      <c r="B48" s="29" t="s">
        <v>159</v>
      </c>
      <c r="C48" s="44"/>
      <c r="D48" s="63"/>
    </row>
    <row r="49" spans="2:4">
      <c r="B49" s="29" t="s">
        <v>165</v>
      </c>
      <c r="C49" s="44"/>
      <c r="D49" s="63"/>
    </row>
    <row r="50" spans="2:4">
      <c r="B50" s="29" t="s">
        <v>166</v>
      </c>
      <c r="C50" s="44"/>
      <c r="D50" s="63"/>
    </row>
    <row r="51" spans="2:4">
      <c r="B51" s="29"/>
      <c r="C51" s="44"/>
      <c r="D51" s="63"/>
    </row>
    <row r="52" spans="2:4" ht="38.25">
      <c r="B52" s="62" t="s">
        <v>551</v>
      </c>
      <c r="C52" s="44" t="s">
        <v>650</v>
      </c>
      <c r="D52" s="63"/>
    </row>
    <row r="53" spans="2:4">
      <c r="B53" s="29" t="s">
        <v>161</v>
      </c>
      <c r="C53" s="44"/>
      <c r="D53" s="63"/>
    </row>
    <row r="54" spans="2:4">
      <c r="B54" s="29" t="s">
        <v>158</v>
      </c>
      <c r="C54" s="44"/>
      <c r="D54" s="63"/>
    </row>
    <row r="55" spans="2:4">
      <c r="B55" s="29" t="s">
        <v>159</v>
      </c>
      <c r="C55" s="44"/>
      <c r="D55" s="63" t="s">
        <v>167</v>
      </c>
    </row>
    <row r="56" spans="2:4">
      <c r="B56" s="29" t="s">
        <v>160</v>
      </c>
      <c r="C56" s="44"/>
      <c r="D56" s="63"/>
    </row>
    <row r="57" spans="2:4">
      <c r="B57" s="29" t="s">
        <v>163</v>
      </c>
      <c r="C57" s="44"/>
      <c r="D57" s="63"/>
    </row>
    <row r="58" spans="2:4">
      <c r="B58" s="29" t="s">
        <v>171</v>
      </c>
      <c r="C58" s="44"/>
      <c r="D58" s="63" t="s">
        <v>172</v>
      </c>
    </row>
    <row r="59" spans="2:4">
      <c r="B59" s="38"/>
      <c r="C59" s="44"/>
      <c r="D59" s="63"/>
    </row>
    <row r="60" spans="2:4" ht="25.5">
      <c r="B60" s="62" t="s">
        <v>168</v>
      </c>
      <c r="C60" s="44"/>
      <c r="D60" s="63"/>
    </row>
    <row r="61" spans="2:4">
      <c r="B61" s="38"/>
      <c r="C61" s="120" t="s">
        <v>637</v>
      </c>
      <c r="D61" s="20" t="s">
        <v>169</v>
      </c>
    </row>
    <row r="62" spans="2:4">
      <c r="B62" s="38"/>
      <c r="C62" s="119" t="s">
        <v>638</v>
      </c>
      <c r="D62" s="20" t="s">
        <v>170</v>
      </c>
    </row>
    <row r="63" spans="2:4">
      <c r="B63" s="38"/>
      <c r="C63" s="44"/>
      <c r="D63" s="20"/>
    </row>
    <row r="64" spans="2:4">
      <c r="B64" s="38"/>
      <c r="C64" s="44"/>
      <c r="D64" s="20" t="s">
        <v>169</v>
      </c>
    </row>
    <row r="65" spans="2:4">
      <c r="B65" s="38"/>
      <c r="C65" s="44"/>
      <c r="D65" s="20" t="s">
        <v>170</v>
      </c>
    </row>
    <row r="66" spans="2:4">
      <c r="B66" s="38"/>
      <c r="C66" s="44"/>
      <c r="D66" s="20"/>
    </row>
    <row r="67" spans="2:4">
      <c r="B67" s="38"/>
      <c r="C67" s="44"/>
      <c r="D67" s="20" t="s">
        <v>169</v>
      </c>
    </row>
    <row r="68" spans="2:4" ht="13.5" thickBot="1">
      <c r="B68" s="40"/>
      <c r="C68" s="48"/>
      <c r="D68" s="27" t="s">
        <v>170</v>
      </c>
    </row>
    <row r="69" spans="2:4" ht="13.5" thickBot="1"/>
    <row r="70" spans="2:4">
      <c r="B70" s="190" t="s">
        <v>605</v>
      </c>
      <c r="C70" s="191"/>
      <c r="D70" s="192"/>
    </row>
    <row r="71" spans="2:4">
      <c r="B71" s="205" t="s">
        <v>174</v>
      </c>
      <c r="C71" s="206"/>
      <c r="D71" s="207"/>
    </row>
    <row r="72" spans="2:4">
      <c r="B72" s="211" t="s">
        <v>249</v>
      </c>
      <c r="C72" s="212"/>
      <c r="D72" s="213"/>
    </row>
    <row r="73" spans="2:4">
      <c r="B73" s="208" t="s">
        <v>175</v>
      </c>
      <c r="C73" s="209"/>
      <c r="D73" s="210"/>
    </row>
    <row r="74" spans="2:4" ht="51">
      <c r="B74" s="41" t="s">
        <v>176</v>
      </c>
      <c r="C74" s="44">
        <v>1</v>
      </c>
      <c r="D74" s="13" t="s">
        <v>525</v>
      </c>
    </row>
    <row r="75" spans="2:4" ht="51">
      <c r="B75" s="41" t="s">
        <v>177</v>
      </c>
      <c r="C75" s="44">
        <v>0</v>
      </c>
      <c r="D75" s="13" t="s">
        <v>525</v>
      </c>
    </row>
    <row r="76" spans="2:4" ht="51">
      <c r="B76" s="41" t="s">
        <v>178</v>
      </c>
      <c r="C76" s="44">
        <v>0</v>
      </c>
      <c r="D76" s="13" t="s">
        <v>525</v>
      </c>
    </row>
    <row r="77" spans="2:4">
      <c r="B77" s="199" t="s">
        <v>179</v>
      </c>
      <c r="C77" s="200"/>
      <c r="D77" s="201"/>
    </row>
    <row r="78" spans="2:4">
      <c r="B78" s="202" t="s">
        <v>180</v>
      </c>
      <c r="C78" s="203"/>
      <c r="D78" s="204"/>
    </row>
    <row r="79" spans="2:4" ht="51">
      <c r="B79" s="41" t="s">
        <v>181</v>
      </c>
      <c r="C79" s="44">
        <v>0</v>
      </c>
      <c r="D79" s="13" t="s">
        <v>525</v>
      </c>
    </row>
    <row r="80" spans="2:4" ht="51">
      <c r="B80" s="41" t="s">
        <v>182</v>
      </c>
      <c r="C80" s="44">
        <v>0</v>
      </c>
      <c r="D80" s="13" t="s">
        <v>525</v>
      </c>
    </row>
    <row r="81" spans="2:4" ht="51">
      <c r="B81" s="41" t="s">
        <v>183</v>
      </c>
      <c r="C81" s="44">
        <v>0</v>
      </c>
      <c r="D81" s="13" t="s">
        <v>525</v>
      </c>
    </row>
    <row r="82" spans="2:4" ht="51">
      <c r="B82" s="41" t="s">
        <v>184</v>
      </c>
      <c r="C82" s="44">
        <v>1</v>
      </c>
      <c r="D82" s="13" t="s">
        <v>525</v>
      </c>
    </row>
    <row r="83" spans="2:4" ht="51">
      <c r="B83" s="41" t="s">
        <v>185</v>
      </c>
      <c r="C83" s="44">
        <v>0</v>
      </c>
      <c r="D83" s="13" t="s">
        <v>525</v>
      </c>
    </row>
    <row r="84" spans="2:4">
      <c r="B84" s="199" t="s">
        <v>186</v>
      </c>
      <c r="C84" s="200"/>
      <c r="D84" s="201"/>
    </row>
    <row r="85" spans="2:4">
      <c r="B85" s="202" t="s">
        <v>187</v>
      </c>
      <c r="C85" s="203"/>
      <c r="D85" s="204"/>
    </row>
    <row r="86" spans="2:4" ht="51">
      <c r="B86" s="41" t="s">
        <v>188</v>
      </c>
      <c r="C86" s="44">
        <v>0</v>
      </c>
      <c r="D86" s="13" t="s">
        <v>525</v>
      </c>
    </row>
    <row r="87" spans="2:4" ht="51">
      <c r="B87" s="41" t="s">
        <v>189</v>
      </c>
      <c r="C87" s="44">
        <v>0</v>
      </c>
      <c r="D87" s="13" t="s">
        <v>525</v>
      </c>
    </row>
    <row r="88" spans="2:4" ht="51">
      <c r="B88" s="41" t="s">
        <v>190</v>
      </c>
      <c r="C88" s="44">
        <v>0</v>
      </c>
      <c r="D88" s="13" t="s">
        <v>525</v>
      </c>
    </row>
    <row r="89" spans="2:4">
      <c r="B89" s="199" t="s">
        <v>195</v>
      </c>
      <c r="C89" s="200"/>
      <c r="D89" s="201"/>
    </row>
    <row r="90" spans="2:4">
      <c r="B90" s="202" t="s">
        <v>196</v>
      </c>
      <c r="C90" s="203"/>
      <c r="D90" s="204"/>
    </row>
    <row r="91" spans="2:4" ht="51">
      <c r="B91" s="43" t="s">
        <v>191</v>
      </c>
      <c r="C91" s="44">
        <v>0</v>
      </c>
      <c r="D91" s="13" t="s">
        <v>525</v>
      </c>
    </row>
    <row r="92" spans="2:4" ht="51">
      <c r="B92" s="43" t="s">
        <v>192</v>
      </c>
      <c r="C92" s="44">
        <v>0</v>
      </c>
      <c r="D92" s="13" t="s">
        <v>525</v>
      </c>
    </row>
    <row r="93" spans="2:4" ht="51">
      <c r="B93" s="43" t="s">
        <v>193</v>
      </c>
      <c r="C93" s="44">
        <v>0</v>
      </c>
      <c r="D93" s="13" t="s">
        <v>525</v>
      </c>
    </row>
    <row r="94" spans="2:4" ht="51">
      <c r="B94" s="43" t="s">
        <v>194</v>
      </c>
      <c r="C94" s="44">
        <v>0</v>
      </c>
      <c r="D94" s="13" t="s">
        <v>525</v>
      </c>
    </row>
    <row r="95" spans="2:4">
      <c r="B95" s="199" t="s">
        <v>197</v>
      </c>
      <c r="C95" s="200"/>
      <c r="D95" s="201"/>
    </row>
    <row r="96" spans="2:4">
      <c r="B96" s="202" t="s">
        <v>198</v>
      </c>
      <c r="C96" s="203"/>
      <c r="D96" s="204"/>
    </row>
    <row r="97" spans="2:4" ht="51">
      <c r="B97" s="41" t="s">
        <v>199</v>
      </c>
      <c r="C97" s="44">
        <v>0</v>
      </c>
      <c r="D97" s="13" t="s">
        <v>525</v>
      </c>
    </row>
    <row r="98" spans="2:4" ht="51">
      <c r="B98" s="41" t="s">
        <v>200</v>
      </c>
      <c r="C98" s="44">
        <v>1</v>
      </c>
      <c r="D98" s="13" t="s">
        <v>525</v>
      </c>
    </row>
    <row r="99" spans="2:4" ht="51">
      <c r="B99" s="41" t="s">
        <v>201</v>
      </c>
      <c r="C99" s="44">
        <v>1</v>
      </c>
      <c r="D99" s="13" t="s">
        <v>525</v>
      </c>
    </row>
    <row r="100" spans="2:4" ht="51">
      <c r="B100" s="41" t="s">
        <v>202</v>
      </c>
      <c r="C100" s="44">
        <v>1</v>
      </c>
      <c r="D100" s="13" t="s">
        <v>525</v>
      </c>
    </row>
    <row r="101" spans="2:4">
      <c r="B101" s="199" t="s">
        <v>203</v>
      </c>
      <c r="C101" s="200"/>
      <c r="D101" s="201"/>
    </row>
    <row r="102" spans="2:4">
      <c r="B102" s="202" t="s">
        <v>204</v>
      </c>
      <c r="C102" s="203"/>
      <c r="D102" s="204"/>
    </row>
    <row r="103" spans="2:4" ht="51">
      <c r="B103" s="41" t="s">
        <v>205</v>
      </c>
      <c r="C103" s="44">
        <v>0</v>
      </c>
      <c r="D103" s="13" t="s">
        <v>525</v>
      </c>
    </row>
    <row r="104" spans="2:4" ht="51">
      <c r="B104" s="41" t="s">
        <v>206</v>
      </c>
      <c r="C104" s="44">
        <v>0</v>
      </c>
      <c r="D104" s="13" t="s">
        <v>525</v>
      </c>
    </row>
    <row r="105" spans="2:4" ht="51">
      <c r="B105" s="41" t="s">
        <v>207</v>
      </c>
      <c r="C105" s="44">
        <v>0</v>
      </c>
      <c r="D105" s="13" t="s">
        <v>525</v>
      </c>
    </row>
    <row r="106" spans="2:4" ht="51">
      <c r="B106" s="41" t="s">
        <v>208</v>
      </c>
      <c r="C106" s="44">
        <v>1</v>
      </c>
      <c r="D106" s="13" t="s">
        <v>525</v>
      </c>
    </row>
    <row r="107" spans="2:4" ht="51">
      <c r="B107" s="41" t="s">
        <v>209</v>
      </c>
      <c r="C107" s="44">
        <v>0</v>
      </c>
      <c r="D107" s="13" t="s">
        <v>525</v>
      </c>
    </row>
    <row r="108" spans="2:4">
      <c r="B108" s="199" t="s">
        <v>210</v>
      </c>
      <c r="C108" s="200"/>
      <c r="D108" s="201"/>
    </row>
    <row r="109" spans="2:4">
      <c r="B109" s="202" t="s">
        <v>211</v>
      </c>
      <c r="C109" s="203"/>
      <c r="D109" s="204"/>
    </row>
    <row r="110" spans="2:4" ht="51">
      <c r="B110" s="41" t="s">
        <v>212</v>
      </c>
      <c r="C110" s="44">
        <v>0</v>
      </c>
      <c r="D110" s="13" t="s">
        <v>525</v>
      </c>
    </row>
    <row r="111" spans="2:4" ht="51">
      <c r="B111" s="41" t="s">
        <v>213</v>
      </c>
      <c r="C111" s="44">
        <v>0</v>
      </c>
      <c r="D111" s="13" t="s">
        <v>525</v>
      </c>
    </row>
    <row r="112" spans="2:4" ht="51">
      <c r="B112" s="41" t="s">
        <v>214</v>
      </c>
      <c r="C112" s="44">
        <v>0</v>
      </c>
      <c r="D112" s="13" t="s">
        <v>525</v>
      </c>
    </row>
    <row r="113" spans="2:4" ht="51">
      <c r="B113" s="41" t="s">
        <v>215</v>
      </c>
      <c r="C113" s="44">
        <v>0</v>
      </c>
      <c r="D113" s="13" t="s">
        <v>525</v>
      </c>
    </row>
    <row r="114" spans="2:4" ht="63.75">
      <c r="B114" s="41" t="s">
        <v>216</v>
      </c>
      <c r="C114" s="44">
        <v>0</v>
      </c>
      <c r="D114" s="13" t="s">
        <v>250</v>
      </c>
    </row>
    <row r="115" spans="2:4" ht="51">
      <c r="B115" s="41" t="s">
        <v>217</v>
      </c>
      <c r="C115" s="44">
        <v>0</v>
      </c>
      <c r="D115" s="13" t="s">
        <v>525</v>
      </c>
    </row>
    <row r="116" spans="2:4">
      <c r="B116" s="199" t="s">
        <v>218</v>
      </c>
      <c r="C116" s="200"/>
      <c r="D116" s="201"/>
    </row>
    <row r="117" spans="2:4">
      <c r="B117" s="202" t="s">
        <v>219</v>
      </c>
      <c r="C117" s="203"/>
      <c r="D117" s="204"/>
    </row>
    <row r="118" spans="2:4" ht="51">
      <c r="B118" s="41" t="s">
        <v>220</v>
      </c>
      <c r="C118" s="44">
        <v>0</v>
      </c>
      <c r="D118" s="13" t="s">
        <v>525</v>
      </c>
    </row>
    <row r="119" spans="2:4" ht="51">
      <c r="B119" s="41" t="s">
        <v>221</v>
      </c>
      <c r="C119" s="44">
        <v>0</v>
      </c>
      <c r="D119" s="13" t="s">
        <v>525</v>
      </c>
    </row>
    <row r="120" spans="2:4" ht="51">
      <c r="B120" s="41" t="s">
        <v>222</v>
      </c>
      <c r="C120" s="44">
        <v>0</v>
      </c>
      <c r="D120" s="13" t="s">
        <v>525</v>
      </c>
    </row>
    <row r="121" spans="2:4" ht="51">
      <c r="B121" s="41" t="s">
        <v>223</v>
      </c>
      <c r="C121" s="44">
        <v>0</v>
      </c>
      <c r="D121" s="13" t="s">
        <v>525</v>
      </c>
    </row>
    <row r="122" spans="2:4">
      <c r="B122" s="199" t="s">
        <v>224</v>
      </c>
      <c r="C122" s="200"/>
      <c r="D122" s="201"/>
    </row>
    <row r="123" spans="2:4">
      <c r="B123" s="202" t="s">
        <v>225</v>
      </c>
      <c r="C123" s="203"/>
      <c r="D123" s="204"/>
    </row>
    <row r="124" spans="2:4" ht="51">
      <c r="B124" s="41" t="s">
        <v>226</v>
      </c>
      <c r="C124" s="44">
        <v>0</v>
      </c>
      <c r="D124" s="13" t="s">
        <v>525</v>
      </c>
    </row>
    <row r="125" spans="2:4" ht="51">
      <c r="B125" s="41" t="s">
        <v>227</v>
      </c>
      <c r="C125" s="44">
        <v>0</v>
      </c>
      <c r="D125" s="13" t="s">
        <v>525</v>
      </c>
    </row>
    <row r="126" spans="2:4" ht="51">
      <c r="B126" s="41" t="s">
        <v>228</v>
      </c>
      <c r="C126" s="44">
        <v>0</v>
      </c>
      <c r="D126" s="13" t="s">
        <v>525</v>
      </c>
    </row>
    <row r="127" spans="2:4" ht="51">
      <c r="B127" s="41" t="s">
        <v>229</v>
      </c>
      <c r="C127" s="44">
        <v>0</v>
      </c>
      <c r="D127" s="13" t="s">
        <v>525</v>
      </c>
    </row>
    <row r="128" spans="2:4" ht="51">
      <c r="B128" s="41" t="s">
        <v>230</v>
      </c>
      <c r="C128" s="44">
        <v>0</v>
      </c>
      <c r="D128" s="13" t="s">
        <v>525</v>
      </c>
    </row>
    <row r="129" spans="2:4" ht="51">
      <c r="B129" s="41" t="s">
        <v>231</v>
      </c>
      <c r="C129" s="44">
        <v>0</v>
      </c>
      <c r="D129" s="13" t="s">
        <v>525</v>
      </c>
    </row>
    <row r="130" spans="2:4" ht="51">
      <c r="B130" s="41" t="s">
        <v>232</v>
      </c>
      <c r="C130" s="44">
        <v>0</v>
      </c>
      <c r="D130" s="13" t="s">
        <v>525</v>
      </c>
    </row>
    <row r="131" spans="2:4">
      <c r="B131" s="199" t="s">
        <v>233</v>
      </c>
      <c r="C131" s="200"/>
      <c r="D131" s="201"/>
    </row>
    <row r="132" spans="2:4">
      <c r="B132" s="202" t="s">
        <v>234</v>
      </c>
      <c r="C132" s="203"/>
      <c r="D132" s="204"/>
    </row>
    <row r="133" spans="2:4" ht="63.75">
      <c r="B133" s="41" t="s">
        <v>235</v>
      </c>
      <c r="C133" s="44">
        <v>0</v>
      </c>
      <c r="D133" s="13" t="s">
        <v>250</v>
      </c>
    </row>
    <row r="134" spans="2:4" ht="63.75">
      <c r="B134" s="41" t="s">
        <v>236</v>
      </c>
      <c r="C134" s="44">
        <v>0</v>
      </c>
      <c r="D134" s="13" t="s">
        <v>250</v>
      </c>
    </row>
    <row r="135" spans="2:4" ht="63.75">
      <c r="B135" s="41" t="s">
        <v>237</v>
      </c>
      <c r="C135" s="44">
        <v>0</v>
      </c>
      <c r="D135" s="13" t="s">
        <v>250</v>
      </c>
    </row>
    <row r="136" spans="2:4" ht="63.75">
      <c r="B136" s="41" t="s">
        <v>238</v>
      </c>
      <c r="C136" s="44">
        <v>0</v>
      </c>
      <c r="D136" s="13" t="s">
        <v>250</v>
      </c>
    </row>
    <row r="137" spans="2:4">
      <c r="B137" s="199" t="s">
        <v>239</v>
      </c>
      <c r="C137" s="200"/>
      <c r="D137" s="201"/>
    </row>
    <row r="138" spans="2:4">
      <c r="B138" s="202" t="s">
        <v>240</v>
      </c>
      <c r="C138" s="203"/>
      <c r="D138" s="204"/>
    </row>
    <row r="139" spans="2:4" ht="51">
      <c r="B139" s="41" t="s">
        <v>241</v>
      </c>
      <c r="C139" s="44">
        <v>1</v>
      </c>
      <c r="D139" s="13" t="s">
        <v>525</v>
      </c>
    </row>
    <row r="140" spans="2:4" ht="51">
      <c r="B140" s="41" t="s">
        <v>242</v>
      </c>
      <c r="C140" s="44">
        <v>2</v>
      </c>
      <c r="D140" s="13" t="s">
        <v>525</v>
      </c>
    </row>
    <row r="141" spans="2:4" ht="51">
      <c r="B141" s="41" t="s">
        <v>243</v>
      </c>
      <c r="C141" s="44">
        <v>1</v>
      </c>
      <c r="D141" s="13" t="s">
        <v>525</v>
      </c>
    </row>
    <row r="142" spans="2:4" ht="51">
      <c r="B142" s="41" t="s">
        <v>244</v>
      </c>
      <c r="C142" s="44">
        <v>0</v>
      </c>
      <c r="D142" s="13" t="s">
        <v>525</v>
      </c>
    </row>
    <row r="143" spans="2:4">
      <c r="B143" s="199" t="s">
        <v>248</v>
      </c>
      <c r="C143" s="200"/>
      <c r="D143" s="201"/>
    </row>
    <row r="144" spans="2:4" ht="51">
      <c r="B144" s="41" t="s">
        <v>245</v>
      </c>
      <c r="C144" s="44">
        <v>0</v>
      </c>
      <c r="D144" s="13" t="s">
        <v>525</v>
      </c>
    </row>
    <row r="145" spans="2:4" ht="51">
      <c r="B145" s="41" t="s">
        <v>246</v>
      </c>
      <c r="C145" s="44">
        <v>0</v>
      </c>
      <c r="D145" s="13" t="s">
        <v>525</v>
      </c>
    </row>
    <row r="146" spans="2:4" ht="51.75" thickBot="1">
      <c r="B146" s="31" t="s">
        <v>247</v>
      </c>
      <c r="C146" s="44">
        <v>0</v>
      </c>
      <c r="D146" s="60" t="s">
        <v>525</v>
      </c>
    </row>
    <row r="147" spans="2:4" ht="13.5" thickBot="1"/>
    <row r="148" spans="2:4">
      <c r="B148" s="193" t="s">
        <v>251</v>
      </c>
      <c r="C148" s="194"/>
      <c r="D148" s="195"/>
    </row>
    <row r="149" spans="2:4">
      <c r="B149" s="196"/>
      <c r="C149" s="197"/>
      <c r="D149" s="198"/>
    </row>
    <row r="150" spans="2:4" ht="114.75">
      <c r="B150" s="41" t="s">
        <v>252</v>
      </c>
      <c r="C150" s="44">
        <v>3</v>
      </c>
      <c r="D150" s="118" t="s">
        <v>263</v>
      </c>
    </row>
    <row r="151" spans="2:4">
      <c r="B151" s="41" t="s">
        <v>322</v>
      </c>
      <c r="C151" s="220" t="s">
        <v>794</v>
      </c>
      <c r="D151" s="221"/>
    </row>
    <row r="152" spans="2:4" ht="114.75">
      <c r="B152" s="41" t="s">
        <v>253</v>
      </c>
      <c r="C152" s="44">
        <v>2</v>
      </c>
      <c r="D152" s="118" t="s">
        <v>264</v>
      </c>
    </row>
    <row r="153" spans="2:4">
      <c r="B153" s="41" t="s">
        <v>322</v>
      </c>
      <c r="C153" s="214" t="s">
        <v>795</v>
      </c>
      <c r="D153" s="215"/>
    </row>
    <row r="154" spans="2:4" ht="114.75">
      <c r="B154" s="41" t="s">
        <v>254</v>
      </c>
      <c r="C154" s="44">
        <v>1</v>
      </c>
      <c r="D154" s="118" t="s">
        <v>265</v>
      </c>
    </row>
    <row r="155" spans="2:4">
      <c r="B155" s="41" t="s">
        <v>322</v>
      </c>
      <c r="C155" s="220" t="s">
        <v>796</v>
      </c>
      <c r="D155" s="221"/>
    </row>
    <row r="156" spans="2:4" ht="89.25">
      <c r="B156" s="41" t="s">
        <v>255</v>
      </c>
      <c r="C156" s="44">
        <v>0</v>
      </c>
      <c r="D156" s="118" t="s">
        <v>323</v>
      </c>
    </row>
    <row r="157" spans="2:4">
      <c r="B157" s="41" t="s">
        <v>322</v>
      </c>
      <c r="C157" s="220" t="s">
        <v>797</v>
      </c>
      <c r="D157" s="221"/>
    </row>
    <row r="158" spans="2:4" ht="165.75">
      <c r="B158" s="41" t="s">
        <v>256</v>
      </c>
      <c r="C158" s="44">
        <v>2</v>
      </c>
      <c r="D158" s="118" t="s">
        <v>266</v>
      </c>
    </row>
    <row r="159" spans="2:4">
      <c r="B159" s="41" t="s">
        <v>322</v>
      </c>
      <c r="C159" s="220" t="s">
        <v>798</v>
      </c>
      <c r="D159" s="221"/>
    </row>
    <row r="160" spans="2:4" ht="127.5">
      <c r="B160" s="41" t="s">
        <v>257</v>
      </c>
      <c r="C160" s="44">
        <v>1</v>
      </c>
      <c r="D160" s="118" t="s">
        <v>262</v>
      </c>
    </row>
    <row r="161" spans="2:4">
      <c r="B161" s="41" t="s">
        <v>322</v>
      </c>
      <c r="C161" s="220" t="s">
        <v>799</v>
      </c>
      <c r="D161" s="221"/>
    </row>
    <row r="162" spans="2:4" ht="76.5">
      <c r="B162" s="41" t="s">
        <v>258</v>
      </c>
      <c r="C162" s="44">
        <v>0</v>
      </c>
      <c r="D162" s="118" t="s">
        <v>261</v>
      </c>
    </row>
    <row r="163" spans="2:4">
      <c r="B163" s="41" t="s">
        <v>322</v>
      </c>
      <c r="C163" s="220" t="s">
        <v>800</v>
      </c>
      <c r="D163" s="221"/>
    </row>
    <row r="164" spans="2:4" ht="25.5">
      <c r="B164" s="41" t="s">
        <v>304</v>
      </c>
      <c r="C164" s="44">
        <v>0</v>
      </c>
      <c r="D164" s="118" t="s">
        <v>259</v>
      </c>
    </row>
    <row r="165" spans="2:4">
      <c r="B165" s="41" t="s">
        <v>322</v>
      </c>
      <c r="C165" s="220" t="s">
        <v>974</v>
      </c>
      <c r="D165" s="221"/>
    </row>
    <row r="166" spans="2:4" ht="25.5">
      <c r="B166" s="41" t="s">
        <v>305</v>
      </c>
      <c r="C166" s="44">
        <v>0</v>
      </c>
      <c r="D166" s="118" t="s">
        <v>259</v>
      </c>
    </row>
    <row r="167" spans="2:4">
      <c r="B167" s="41" t="s">
        <v>322</v>
      </c>
      <c r="C167" s="220" t="s">
        <v>826</v>
      </c>
      <c r="D167" s="221"/>
    </row>
    <row r="168" spans="2:4" ht="25.5">
      <c r="B168" s="41" t="s">
        <v>306</v>
      </c>
      <c r="C168" s="44">
        <v>0</v>
      </c>
      <c r="D168" s="118" t="s">
        <v>259</v>
      </c>
    </row>
    <row r="169" spans="2:4">
      <c r="B169" s="41" t="s">
        <v>322</v>
      </c>
      <c r="C169" s="220" t="s">
        <v>826</v>
      </c>
      <c r="D169" s="221"/>
    </row>
    <row r="170" spans="2:4" ht="51">
      <c r="B170" s="41" t="s">
        <v>267</v>
      </c>
      <c r="C170" s="44">
        <v>1</v>
      </c>
      <c r="D170" s="118" t="s">
        <v>260</v>
      </c>
    </row>
    <row r="171" spans="2:4">
      <c r="B171" s="41" t="s">
        <v>322</v>
      </c>
      <c r="C171" s="220" t="s">
        <v>801</v>
      </c>
      <c r="D171" s="221"/>
    </row>
    <row r="172" spans="2:4" ht="140.25">
      <c r="B172" s="41" t="s">
        <v>268</v>
      </c>
      <c r="C172" s="44">
        <v>1</v>
      </c>
      <c r="D172" s="118" t="s">
        <v>269</v>
      </c>
    </row>
    <row r="173" spans="2:4">
      <c r="B173" s="41" t="s">
        <v>322</v>
      </c>
      <c r="C173" s="214" t="s">
        <v>802</v>
      </c>
      <c r="D173" s="215"/>
    </row>
    <row r="174" spans="2:4" ht="114.75">
      <c r="B174" s="41" t="s">
        <v>270</v>
      </c>
      <c r="C174" s="44">
        <v>1</v>
      </c>
      <c r="D174" s="118" t="s">
        <v>271</v>
      </c>
    </row>
    <row r="175" spans="2:4">
      <c r="B175" s="41" t="s">
        <v>322</v>
      </c>
      <c r="C175" s="220" t="s">
        <v>803</v>
      </c>
      <c r="D175" s="221"/>
    </row>
    <row r="176" spans="2:4" ht="102">
      <c r="B176" s="41" t="s">
        <v>273</v>
      </c>
      <c r="C176" s="44">
        <v>0</v>
      </c>
      <c r="D176" s="118" t="s">
        <v>272</v>
      </c>
    </row>
    <row r="177" spans="2:4">
      <c r="B177" s="41" t="s">
        <v>322</v>
      </c>
      <c r="C177" s="214" t="s">
        <v>804</v>
      </c>
      <c r="D177" s="215"/>
    </row>
    <row r="178" spans="2:4" ht="127.5">
      <c r="B178" s="41" t="s">
        <v>274</v>
      </c>
      <c r="C178" s="44">
        <v>1</v>
      </c>
      <c r="D178" s="118" t="s">
        <v>275</v>
      </c>
    </row>
    <row r="179" spans="2:4">
      <c r="B179" s="41" t="s">
        <v>322</v>
      </c>
      <c r="C179" s="220" t="s">
        <v>805</v>
      </c>
      <c r="D179" s="221"/>
    </row>
    <row r="180" spans="2:4" ht="76.5">
      <c r="B180" s="41" t="s">
        <v>276</v>
      </c>
      <c r="C180" s="44">
        <v>1</v>
      </c>
      <c r="D180" s="118" t="s">
        <v>277</v>
      </c>
    </row>
    <row r="181" spans="2:4">
      <c r="B181" s="41" t="s">
        <v>322</v>
      </c>
      <c r="C181" s="214" t="s">
        <v>806</v>
      </c>
      <c r="D181" s="215"/>
    </row>
    <row r="182" spans="2:4" ht="89.25">
      <c r="B182" s="41" t="s">
        <v>278</v>
      </c>
      <c r="C182" s="44">
        <v>1</v>
      </c>
      <c r="D182" s="118" t="s">
        <v>279</v>
      </c>
    </row>
    <row r="183" spans="2:4">
      <c r="B183" s="41" t="s">
        <v>322</v>
      </c>
      <c r="C183" s="220" t="s">
        <v>807</v>
      </c>
      <c r="D183" s="221"/>
    </row>
    <row r="184" spans="2:4" ht="89.25">
      <c r="B184" s="41" t="s">
        <v>280</v>
      </c>
      <c r="C184" s="44">
        <v>1</v>
      </c>
      <c r="D184" s="118" t="s">
        <v>281</v>
      </c>
    </row>
    <row r="185" spans="2:4">
      <c r="B185" s="41" t="s">
        <v>322</v>
      </c>
      <c r="C185" s="220" t="s">
        <v>808</v>
      </c>
      <c r="D185" s="221"/>
    </row>
    <row r="186" spans="2:4" ht="127.5">
      <c r="B186" s="41" t="s">
        <v>282</v>
      </c>
      <c r="C186" s="44">
        <v>1</v>
      </c>
      <c r="D186" s="118" t="s">
        <v>283</v>
      </c>
    </row>
    <row r="187" spans="2:4">
      <c r="B187" s="41" t="s">
        <v>322</v>
      </c>
      <c r="C187" s="220" t="s">
        <v>660</v>
      </c>
      <c r="D187" s="221"/>
    </row>
    <row r="188" spans="2:4" ht="63.75">
      <c r="B188" s="41" t="s">
        <v>284</v>
      </c>
      <c r="C188" s="44">
        <v>1</v>
      </c>
      <c r="D188" s="118" t="s">
        <v>325</v>
      </c>
    </row>
    <row r="189" spans="2:4">
      <c r="B189" s="41" t="s">
        <v>322</v>
      </c>
      <c r="C189" s="220" t="s">
        <v>809</v>
      </c>
      <c r="D189" s="221"/>
    </row>
    <row r="190" spans="2:4" ht="89.25">
      <c r="B190" s="41" t="s">
        <v>285</v>
      </c>
      <c r="C190" s="44">
        <v>0</v>
      </c>
      <c r="D190" s="118" t="s">
        <v>286</v>
      </c>
    </row>
    <row r="191" spans="2:4">
      <c r="B191" s="41" t="s">
        <v>322</v>
      </c>
      <c r="C191" s="220" t="s">
        <v>810</v>
      </c>
      <c r="D191" s="221"/>
    </row>
    <row r="192" spans="2:4" ht="51">
      <c r="B192" s="41" t="s">
        <v>287</v>
      </c>
      <c r="C192" s="44">
        <v>0</v>
      </c>
      <c r="D192" s="118" t="s">
        <v>324</v>
      </c>
    </row>
    <row r="193" spans="2:4">
      <c r="B193" s="41" t="s">
        <v>322</v>
      </c>
      <c r="C193" s="220" t="s">
        <v>664</v>
      </c>
      <c r="D193" s="221"/>
    </row>
    <row r="194" spans="2:4" ht="89.25">
      <c r="B194" s="41" t="s">
        <v>288</v>
      </c>
      <c r="C194" s="44">
        <v>1</v>
      </c>
      <c r="D194" s="118" t="s">
        <v>289</v>
      </c>
    </row>
    <row r="195" spans="2:4">
      <c r="B195" s="41" t="s">
        <v>322</v>
      </c>
      <c r="C195" s="220" t="s">
        <v>811</v>
      </c>
      <c r="D195" s="221"/>
    </row>
    <row r="196" spans="2:4" ht="127.5">
      <c r="B196" s="41" t="s">
        <v>291</v>
      </c>
      <c r="C196" s="44">
        <v>0</v>
      </c>
      <c r="D196" s="118" t="s">
        <v>290</v>
      </c>
    </row>
    <row r="197" spans="2:4">
      <c r="B197" s="41" t="s">
        <v>322</v>
      </c>
      <c r="C197" s="220" t="s">
        <v>812</v>
      </c>
      <c r="D197" s="221"/>
    </row>
    <row r="198" spans="2:4" ht="51">
      <c r="B198" s="41" t="s">
        <v>301</v>
      </c>
      <c r="C198" s="44">
        <v>0</v>
      </c>
      <c r="D198" s="118" t="s">
        <v>259</v>
      </c>
    </row>
    <row r="199" spans="2:4">
      <c r="B199" s="41" t="s">
        <v>322</v>
      </c>
      <c r="C199" s="220" t="s">
        <v>975</v>
      </c>
      <c r="D199" s="221"/>
    </row>
    <row r="200" spans="2:4" ht="51">
      <c r="B200" s="41" t="s">
        <v>302</v>
      </c>
      <c r="C200" s="44">
        <v>0</v>
      </c>
      <c r="D200" s="118" t="s">
        <v>259</v>
      </c>
    </row>
    <row r="201" spans="2:4">
      <c r="B201" s="41" t="s">
        <v>322</v>
      </c>
      <c r="C201" s="220" t="s">
        <v>650</v>
      </c>
      <c r="D201" s="221"/>
    </row>
    <row r="202" spans="2:4" ht="51">
      <c r="B202" s="41" t="s">
        <v>303</v>
      </c>
      <c r="C202" s="44">
        <v>0</v>
      </c>
      <c r="D202" s="118" t="s">
        <v>259</v>
      </c>
    </row>
    <row r="203" spans="2:4">
      <c r="B203" s="41" t="s">
        <v>322</v>
      </c>
      <c r="C203" s="220" t="s">
        <v>976</v>
      </c>
      <c r="D203" s="221"/>
    </row>
    <row r="204" spans="2:4" ht="114.75">
      <c r="B204" s="41" t="s">
        <v>293</v>
      </c>
      <c r="C204" s="44">
        <v>1</v>
      </c>
      <c r="D204" s="118" t="s">
        <v>292</v>
      </c>
    </row>
    <row r="205" spans="2:4">
      <c r="B205" s="41" t="s">
        <v>322</v>
      </c>
      <c r="C205" s="220" t="s">
        <v>813</v>
      </c>
      <c r="D205" s="221"/>
    </row>
    <row r="206" spans="2:4" ht="114.75">
      <c r="B206" s="41" t="s">
        <v>294</v>
      </c>
      <c r="C206" s="44">
        <v>0</v>
      </c>
      <c r="D206" s="118" t="s">
        <v>295</v>
      </c>
    </row>
    <row r="207" spans="2:4">
      <c r="B207" s="41" t="s">
        <v>322</v>
      </c>
      <c r="C207" s="220" t="s">
        <v>661</v>
      </c>
      <c r="D207" s="221"/>
    </row>
    <row r="208" spans="2:4" ht="102">
      <c r="B208" s="41" t="s">
        <v>296</v>
      </c>
      <c r="C208" s="44">
        <v>1</v>
      </c>
      <c r="D208" s="118" t="s">
        <v>297</v>
      </c>
    </row>
    <row r="209" spans="2:5">
      <c r="B209" s="41" t="s">
        <v>322</v>
      </c>
      <c r="C209" s="220" t="s">
        <v>814</v>
      </c>
      <c r="D209" s="221"/>
    </row>
    <row r="210" spans="2:5" ht="25.5">
      <c r="B210" s="41" t="s">
        <v>298</v>
      </c>
      <c r="C210" s="44">
        <v>0</v>
      </c>
      <c r="D210" s="118" t="s">
        <v>259</v>
      </c>
      <c r="E210" s="161"/>
    </row>
    <row r="211" spans="2:5">
      <c r="B211" s="41" t="s">
        <v>322</v>
      </c>
      <c r="C211" s="220" t="s">
        <v>978</v>
      </c>
      <c r="D211" s="221"/>
    </row>
    <row r="212" spans="2:5" ht="25.5">
      <c r="B212" s="41" t="s">
        <v>299</v>
      </c>
      <c r="C212" s="44">
        <v>0</v>
      </c>
      <c r="D212" s="118" t="s">
        <v>259</v>
      </c>
      <c r="E212" s="161"/>
    </row>
    <row r="213" spans="2:5">
      <c r="B213" s="41" t="s">
        <v>322</v>
      </c>
      <c r="C213" s="220" t="s">
        <v>650</v>
      </c>
      <c r="D213" s="221"/>
    </row>
    <row r="214" spans="2:5" ht="25.5">
      <c r="B214" s="41" t="s">
        <v>300</v>
      </c>
      <c r="C214" s="44">
        <v>1</v>
      </c>
      <c r="D214" s="118" t="s">
        <v>259</v>
      </c>
    </row>
    <row r="215" spans="2:5">
      <c r="B215" s="41" t="s">
        <v>322</v>
      </c>
      <c r="C215" s="220" t="s">
        <v>977</v>
      </c>
      <c r="D215" s="221"/>
    </row>
    <row r="216" spans="2:5" ht="89.25">
      <c r="B216" s="41" t="s">
        <v>307</v>
      </c>
      <c r="C216" s="44">
        <v>0</v>
      </c>
      <c r="D216" s="118" t="s">
        <v>308</v>
      </c>
    </row>
    <row r="217" spans="2:5">
      <c r="B217" s="41" t="s">
        <v>322</v>
      </c>
      <c r="C217" s="220" t="s">
        <v>815</v>
      </c>
      <c r="D217" s="221"/>
    </row>
    <row r="218" spans="2:5" ht="89.25">
      <c r="B218" s="41" t="s">
        <v>309</v>
      </c>
      <c r="C218" s="44">
        <v>0</v>
      </c>
      <c r="D218" s="118" t="s">
        <v>310</v>
      </c>
    </row>
    <row r="219" spans="2:5">
      <c r="B219" s="41" t="s">
        <v>322</v>
      </c>
      <c r="C219" s="220" t="s">
        <v>816</v>
      </c>
      <c r="D219" s="221"/>
    </row>
    <row r="220" spans="2:5" ht="102">
      <c r="B220" s="41" t="s">
        <v>311</v>
      </c>
      <c r="C220" s="44">
        <v>0</v>
      </c>
      <c r="D220" s="118" t="s">
        <v>312</v>
      </c>
    </row>
    <row r="221" spans="2:5">
      <c r="B221" s="41" t="s">
        <v>322</v>
      </c>
      <c r="C221" s="220" t="s">
        <v>817</v>
      </c>
      <c r="D221" s="221"/>
    </row>
    <row r="222" spans="2:5" ht="127.5">
      <c r="B222" s="41" t="s">
        <v>314</v>
      </c>
      <c r="C222" s="44">
        <v>0</v>
      </c>
      <c r="D222" s="118" t="s">
        <v>313</v>
      </c>
    </row>
    <row r="223" spans="2:5">
      <c r="B223" s="41" t="s">
        <v>322</v>
      </c>
      <c r="C223" s="220" t="s">
        <v>818</v>
      </c>
      <c r="D223" s="221"/>
    </row>
    <row r="224" spans="2:5" ht="89.25">
      <c r="B224" s="41" t="s">
        <v>315</v>
      </c>
      <c r="C224" s="44">
        <v>0</v>
      </c>
      <c r="D224" s="118" t="s">
        <v>316</v>
      </c>
    </row>
    <row r="225" spans="2:4">
      <c r="B225" s="41" t="s">
        <v>322</v>
      </c>
      <c r="C225" s="220" t="s">
        <v>819</v>
      </c>
      <c r="D225" s="221"/>
    </row>
    <row r="226" spans="2:4" ht="114.75">
      <c r="B226" s="41" t="s">
        <v>318</v>
      </c>
      <c r="C226" s="44">
        <v>3</v>
      </c>
      <c r="D226" s="118" t="s">
        <v>317</v>
      </c>
    </row>
    <row r="227" spans="2:4">
      <c r="B227" s="41" t="s">
        <v>322</v>
      </c>
      <c r="C227" s="214" t="s">
        <v>820</v>
      </c>
      <c r="D227" s="215"/>
    </row>
    <row r="228" spans="2:4" ht="25.5">
      <c r="B228" s="41" t="s">
        <v>319</v>
      </c>
      <c r="C228" s="44">
        <v>1</v>
      </c>
      <c r="D228" s="118" t="s">
        <v>259</v>
      </c>
    </row>
    <row r="229" spans="2:4">
      <c r="B229" s="41" t="s">
        <v>322</v>
      </c>
      <c r="C229" s="214" t="s">
        <v>822</v>
      </c>
      <c r="D229" s="215"/>
    </row>
    <row r="230" spans="2:4" ht="25.5">
      <c r="B230" s="58" t="s">
        <v>320</v>
      </c>
      <c r="C230" s="44">
        <v>1</v>
      </c>
      <c r="D230" s="59" t="s">
        <v>259</v>
      </c>
    </row>
    <row r="231" spans="2:4">
      <c r="B231" s="41" t="s">
        <v>322</v>
      </c>
      <c r="C231" s="220" t="s">
        <v>821</v>
      </c>
      <c r="D231" s="221"/>
    </row>
    <row r="232" spans="2:4" ht="25.5">
      <c r="B232" s="41" t="s">
        <v>321</v>
      </c>
      <c r="C232" s="44">
        <v>1</v>
      </c>
      <c r="D232" s="118" t="s">
        <v>259</v>
      </c>
    </row>
    <row r="233" spans="2:4" ht="13.5" thickBot="1">
      <c r="B233" s="31" t="s">
        <v>322</v>
      </c>
      <c r="C233" s="220" t="s">
        <v>823</v>
      </c>
      <c r="D233" s="221"/>
    </row>
    <row r="234" spans="2:4" ht="13.5" thickBot="1">
      <c r="B234" s="64"/>
      <c r="C234" s="107"/>
      <c r="D234" s="65"/>
    </row>
    <row r="235" spans="2:4" ht="13.5" thickBot="1">
      <c r="B235" s="66" t="s">
        <v>327</v>
      </c>
      <c r="C235" s="67">
        <f>SUM(C150:D233)</f>
        <v>28</v>
      </c>
      <c r="D235" s="68" t="s">
        <v>328</v>
      </c>
    </row>
    <row r="236" spans="2:4">
      <c r="B236" s="14"/>
      <c r="C236" s="126"/>
      <c r="D236" s="56"/>
    </row>
    <row r="237" spans="2:4">
      <c r="B237" s="14"/>
      <c r="D237" s="56"/>
    </row>
    <row r="238" spans="2:4">
      <c r="B238" s="14"/>
      <c r="D238" s="56"/>
    </row>
    <row r="239" spans="2:4">
      <c r="B239" s="14"/>
      <c r="D239" s="56"/>
    </row>
    <row r="240" spans="2:4">
      <c r="B240" s="14"/>
      <c r="D240" s="56"/>
    </row>
    <row r="241" spans="2:4">
      <c r="B241" s="14"/>
      <c r="D241" s="56"/>
    </row>
    <row r="242" spans="2:4">
      <c r="B242" s="14"/>
      <c r="D242" s="56"/>
    </row>
    <row r="243" spans="2:4">
      <c r="B243" s="14"/>
      <c r="D243" s="56"/>
    </row>
    <row r="244" spans="2:4">
      <c r="B244" s="14"/>
      <c r="D244" s="56"/>
    </row>
    <row r="245" spans="2:4">
      <c r="B245" s="14"/>
      <c r="D245" s="56"/>
    </row>
    <row r="246" spans="2:4">
      <c r="B246" s="14"/>
      <c r="D246" s="56"/>
    </row>
    <row r="247" spans="2:4">
      <c r="B247" s="14"/>
      <c r="D247" s="56"/>
    </row>
    <row r="248" spans="2:4">
      <c r="B248" s="14"/>
      <c r="D248" s="56"/>
    </row>
    <row r="249" spans="2:4">
      <c r="B249" s="14"/>
      <c r="D249" s="56"/>
    </row>
    <row r="250" spans="2:4">
      <c r="B250" s="14"/>
      <c r="D250" s="56"/>
    </row>
    <row r="251" spans="2:4">
      <c r="B251" s="14"/>
      <c r="D251" s="56"/>
    </row>
    <row r="252" spans="2:4">
      <c r="B252" s="14"/>
      <c r="D252" s="56"/>
    </row>
    <row r="253" spans="2:4">
      <c r="B253" s="14"/>
      <c r="D253" s="56"/>
    </row>
    <row r="254" spans="2:4">
      <c r="B254" s="14"/>
      <c r="D254" s="56"/>
    </row>
    <row r="255" spans="2:4">
      <c r="B255" s="14"/>
      <c r="D255" s="56"/>
    </row>
    <row r="256" spans="2:4">
      <c r="B256" s="14"/>
      <c r="D256" s="56"/>
    </row>
    <row r="257" spans="2:4">
      <c r="B257" s="14"/>
      <c r="D257" s="56"/>
    </row>
    <row r="258" spans="2:4">
      <c r="B258" s="14"/>
      <c r="D258" s="56"/>
    </row>
    <row r="259" spans="2:4">
      <c r="B259" s="14"/>
      <c r="D259" s="56"/>
    </row>
    <row r="260" spans="2:4">
      <c r="B260" s="14"/>
      <c r="D260" s="56"/>
    </row>
    <row r="261" spans="2:4">
      <c r="B261" s="14"/>
      <c r="D261" s="56"/>
    </row>
    <row r="262" spans="2:4">
      <c r="B262" s="14"/>
      <c r="D262" s="56"/>
    </row>
    <row r="263" spans="2:4">
      <c r="B263" s="14"/>
      <c r="D263" s="56"/>
    </row>
    <row r="264" spans="2:4">
      <c r="B264" s="14"/>
      <c r="D264" s="56"/>
    </row>
    <row r="265" spans="2:4">
      <c r="B265" s="14"/>
      <c r="D265" s="56"/>
    </row>
    <row r="266" spans="2:4">
      <c r="B266" s="14"/>
      <c r="D266" s="56"/>
    </row>
    <row r="267" spans="2:4">
      <c r="B267" s="14"/>
      <c r="D267" s="56"/>
    </row>
    <row r="268" spans="2:4">
      <c r="B268" s="14"/>
      <c r="D268" s="56"/>
    </row>
    <row r="269" spans="2:4">
      <c r="B269" s="14"/>
      <c r="D269" s="56"/>
    </row>
    <row r="270" spans="2:4">
      <c r="B270" s="14"/>
      <c r="D270" s="56"/>
    </row>
    <row r="271" spans="2:4">
      <c r="B271" s="14"/>
      <c r="D271" s="56"/>
    </row>
    <row r="272" spans="2:4">
      <c r="B272" s="14"/>
      <c r="D272" s="56"/>
    </row>
    <row r="273" spans="2:4">
      <c r="B273" s="14"/>
      <c r="D273" s="56"/>
    </row>
    <row r="274" spans="2:4">
      <c r="B274" s="14"/>
      <c r="D274" s="56"/>
    </row>
    <row r="275" spans="2:4">
      <c r="B275" s="14"/>
      <c r="D275" s="56"/>
    </row>
    <row r="276" spans="2:4">
      <c r="B276" s="14"/>
      <c r="D276" s="56"/>
    </row>
    <row r="277" spans="2:4">
      <c r="B277" s="14"/>
      <c r="D277" s="56"/>
    </row>
    <row r="278" spans="2:4">
      <c r="B278" s="14"/>
      <c r="D278" s="56"/>
    </row>
    <row r="279" spans="2:4">
      <c r="B279" s="14"/>
      <c r="D279" s="56"/>
    </row>
    <row r="280" spans="2:4">
      <c r="B280" s="14"/>
      <c r="D280" s="56"/>
    </row>
    <row r="281" spans="2:4">
      <c r="B281" s="14"/>
      <c r="D281" s="56"/>
    </row>
    <row r="282" spans="2:4">
      <c r="B282" s="14"/>
      <c r="D282" s="56"/>
    </row>
    <row r="283" spans="2:4">
      <c r="B283" s="14"/>
      <c r="D283" s="56"/>
    </row>
    <row r="284" spans="2:4">
      <c r="B284" s="14"/>
      <c r="D284" s="56"/>
    </row>
    <row r="285" spans="2:4">
      <c r="B285" s="14"/>
      <c r="D285" s="56"/>
    </row>
    <row r="286" spans="2:4">
      <c r="B286" s="14"/>
      <c r="D286" s="56"/>
    </row>
    <row r="287" spans="2:4">
      <c r="B287" s="14"/>
      <c r="D287" s="56"/>
    </row>
    <row r="288" spans="2:4">
      <c r="B288" s="14"/>
      <c r="D288" s="56"/>
    </row>
    <row r="289" spans="2:4">
      <c r="B289" s="14"/>
      <c r="D289" s="56"/>
    </row>
    <row r="290" spans="2:4">
      <c r="B290" s="14"/>
      <c r="D290" s="56"/>
    </row>
    <row r="291" spans="2:4">
      <c r="B291" s="14"/>
      <c r="D291" s="56"/>
    </row>
    <row r="292" spans="2:4">
      <c r="B292" s="14"/>
      <c r="D292" s="56"/>
    </row>
    <row r="293" spans="2:4">
      <c r="B293" s="14"/>
      <c r="D293" s="56"/>
    </row>
    <row r="294" spans="2:4">
      <c r="B294" s="14"/>
      <c r="D294" s="56"/>
    </row>
    <row r="295" spans="2:4">
      <c r="B295" s="14"/>
      <c r="D295" s="56"/>
    </row>
    <row r="296" spans="2:4">
      <c r="B296" s="14"/>
      <c r="D296" s="56"/>
    </row>
    <row r="297" spans="2:4">
      <c r="B297" s="14"/>
      <c r="D297" s="56"/>
    </row>
    <row r="298" spans="2:4">
      <c r="B298" s="14"/>
      <c r="D298" s="56"/>
    </row>
    <row r="299" spans="2:4">
      <c r="B299" s="14"/>
      <c r="D299" s="56"/>
    </row>
    <row r="300" spans="2:4">
      <c r="B300" s="14"/>
      <c r="D300" s="56"/>
    </row>
    <row r="301" spans="2:4">
      <c r="B301" s="14"/>
      <c r="D301" s="56"/>
    </row>
    <row r="302" spans="2:4">
      <c r="B302" s="14"/>
      <c r="D302" s="56"/>
    </row>
    <row r="303" spans="2:4">
      <c r="B303" s="14"/>
      <c r="D303" s="56"/>
    </row>
    <row r="304" spans="2:4">
      <c r="B304" s="14"/>
      <c r="D304" s="56"/>
    </row>
    <row r="305" spans="2:4">
      <c r="B305" s="14"/>
      <c r="D305" s="56"/>
    </row>
    <row r="306" spans="2:4">
      <c r="B306" s="14"/>
      <c r="D306" s="56"/>
    </row>
    <row r="307" spans="2:4">
      <c r="B307" s="14"/>
      <c r="D307" s="56"/>
    </row>
    <row r="308" spans="2:4">
      <c r="B308" s="14"/>
      <c r="D308" s="56"/>
    </row>
    <row r="309" spans="2:4">
      <c r="B309" s="14"/>
      <c r="D309" s="56"/>
    </row>
    <row r="310" spans="2:4">
      <c r="B310" s="14"/>
      <c r="D310" s="56"/>
    </row>
    <row r="311" spans="2:4">
      <c r="B311" s="14"/>
      <c r="D311" s="56"/>
    </row>
    <row r="312" spans="2:4">
      <c r="B312" s="14"/>
      <c r="D312" s="56"/>
    </row>
    <row r="313" spans="2:4">
      <c r="B313" s="14"/>
      <c r="D313" s="56"/>
    </row>
    <row r="314" spans="2:4">
      <c r="B314" s="14"/>
      <c r="D314" s="56"/>
    </row>
    <row r="315" spans="2:4">
      <c r="B315" s="14"/>
      <c r="D315" s="56"/>
    </row>
    <row r="316" spans="2:4">
      <c r="B316" s="14"/>
      <c r="D316" s="56"/>
    </row>
    <row r="317" spans="2:4">
      <c r="B317" s="14"/>
      <c r="D317" s="56"/>
    </row>
    <row r="318" spans="2:4">
      <c r="B318" s="14"/>
      <c r="D318" s="56"/>
    </row>
    <row r="319" spans="2:4">
      <c r="B319" s="14"/>
      <c r="D319" s="56"/>
    </row>
    <row r="320" spans="2:4">
      <c r="B320" s="14"/>
      <c r="D320" s="56"/>
    </row>
    <row r="321" spans="2:4">
      <c r="B321" s="14"/>
      <c r="D321" s="56"/>
    </row>
    <row r="322" spans="2:4">
      <c r="B322" s="14"/>
      <c r="D322" s="56"/>
    </row>
    <row r="323" spans="2:4">
      <c r="B323" s="14"/>
      <c r="D323" s="56"/>
    </row>
    <row r="324" spans="2:4">
      <c r="B324" s="14"/>
      <c r="D324" s="56"/>
    </row>
    <row r="325" spans="2:4">
      <c r="B325" s="14"/>
      <c r="D325" s="56"/>
    </row>
    <row r="326" spans="2:4">
      <c r="B326" s="14"/>
      <c r="D326" s="56"/>
    </row>
    <row r="327" spans="2:4">
      <c r="B327" s="14"/>
      <c r="D327" s="56"/>
    </row>
    <row r="328" spans="2:4">
      <c r="B328" s="14"/>
      <c r="D328" s="56"/>
    </row>
    <row r="329" spans="2:4">
      <c r="B329" s="14"/>
      <c r="D329" s="56"/>
    </row>
    <row r="330" spans="2:4">
      <c r="B330" s="14"/>
      <c r="D330" s="56"/>
    </row>
    <row r="331" spans="2:4">
      <c r="B331" s="14"/>
      <c r="D331" s="56"/>
    </row>
    <row r="332" spans="2:4">
      <c r="B332" s="14"/>
      <c r="D332" s="56"/>
    </row>
    <row r="333" spans="2:4">
      <c r="B333" s="14"/>
      <c r="D333" s="56"/>
    </row>
    <row r="334" spans="2:4">
      <c r="B334" s="14"/>
      <c r="D334" s="56"/>
    </row>
    <row r="335" spans="2:4">
      <c r="B335" s="14"/>
      <c r="D335" s="56"/>
    </row>
    <row r="336" spans="2:4">
      <c r="B336" s="14"/>
      <c r="D336" s="56"/>
    </row>
    <row r="337" spans="2:4">
      <c r="B337" s="14"/>
      <c r="D337" s="56"/>
    </row>
    <row r="338" spans="2:4">
      <c r="B338" s="14"/>
      <c r="D338" s="56"/>
    </row>
    <row r="339" spans="2:4">
      <c r="B339" s="14"/>
      <c r="D339" s="56"/>
    </row>
    <row r="340" spans="2:4">
      <c r="B340" s="14"/>
      <c r="D340" s="56"/>
    </row>
    <row r="341" spans="2:4">
      <c r="B341" s="14"/>
      <c r="D341" s="56"/>
    </row>
    <row r="342" spans="2:4">
      <c r="B342" s="14"/>
      <c r="D342" s="56"/>
    </row>
    <row r="343" spans="2:4">
      <c r="B343" s="14"/>
      <c r="D343" s="56"/>
    </row>
    <row r="344" spans="2:4">
      <c r="B344" s="14"/>
      <c r="D344" s="56"/>
    </row>
    <row r="345" spans="2:4">
      <c r="B345" s="14"/>
      <c r="D345" s="56"/>
    </row>
    <row r="346" spans="2:4">
      <c r="B346" s="14"/>
      <c r="D346" s="56"/>
    </row>
    <row r="347" spans="2:4">
      <c r="B347" s="14"/>
      <c r="D347" s="56"/>
    </row>
    <row r="348" spans="2:4">
      <c r="B348" s="14"/>
      <c r="D348" s="56"/>
    </row>
    <row r="349" spans="2:4">
      <c r="B349" s="14"/>
      <c r="D349" s="56"/>
    </row>
    <row r="350" spans="2:4">
      <c r="B350" s="14"/>
      <c r="D350" s="56"/>
    </row>
    <row r="351" spans="2:4">
      <c r="B351" s="14"/>
      <c r="D351" s="56"/>
    </row>
    <row r="352" spans="2:4">
      <c r="B352" s="14"/>
      <c r="D352" s="56"/>
    </row>
    <row r="353" spans="2:4">
      <c r="B353" s="14"/>
      <c r="D353" s="56"/>
    </row>
    <row r="354" spans="2:4">
      <c r="B354" s="14"/>
      <c r="D354" s="56"/>
    </row>
    <row r="355" spans="2:4">
      <c r="B355" s="14"/>
      <c r="D355" s="56"/>
    </row>
    <row r="356" spans="2:4">
      <c r="B356" s="14"/>
      <c r="D356" s="56"/>
    </row>
    <row r="357" spans="2:4">
      <c r="B357" s="14"/>
      <c r="D357" s="56"/>
    </row>
    <row r="358" spans="2:4">
      <c r="B358" s="14"/>
      <c r="D358" s="56"/>
    </row>
    <row r="359" spans="2:4">
      <c r="B359" s="14"/>
      <c r="D359" s="56"/>
    </row>
    <row r="360" spans="2:4">
      <c r="B360" s="14"/>
      <c r="D360" s="56"/>
    </row>
    <row r="361" spans="2:4">
      <c r="B361" s="14"/>
      <c r="D361" s="56"/>
    </row>
    <row r="362" spans="2:4">
      <c r="B362" s="14"/>
      <c r="D362" s="56"/>
    </row>
    <row r="363" spans="2:4">
      <c r="B363" s="14"/>
      <c r="D363" s="56"/>
    </row>
    <row r="364" spans="2:4">
      <c r="B364" s="14"/>
      <c r="D364" s="56"/>
    </row>
    <row r="365" spans="2:4">
      <c r="B365" s="14"/>
      <c r="D365" s="56"/>
    </row>
    <row r="366" spans="2:4">
      <c r="B366" s="14"/>
      <c r="D366" s="56"/>
    </row>
    <row r="367" spans="2:4">
      <c r="B367" s="14"/>
      <c r="D367" s="56"/>
    </row>
    <row r="368" spans="2:4">
      <c r="B368" s="14"/>
      <c r="D368" s="56"/>
    </row>
    <row r="369" spans="2:4">
      <c r="B369" s="14"/>
      <c r="D369" s="56"/>
    </row>
    <row r="370" spans="2:4">
      <c r="B370" s="14"/>
      <c r="D370" s="56"/>
    </row>
    <row r="371" spans="2:4">
      <c r="B371" s="14"/>
      <c r="D371" s="56"/>
    </row>
    <row r="372" spans="2:4">
      <c r="B372" s="14"/>
      <c r="D372" s="56"/>
    </row>
    <row r="373" spans="2:4">
      <c r="B373" s="14"/>
      <c r="D373" s="56"/>
    </row>
    <row r="374" spans="2:4">
      <c r="B374" s="14"/>
      <c r="D374" s="56"/>
    </row>
    <row r="375" spans="2:4">
      <c r="B375" s="14"/>
      <c r="D375" s="56"/>
    </row>
    <row r="376" spans="2:4">
      <c r="B376" s="14"/>
      <c r="D376" s="56"/>
    </row>
    <row r="377" spans="2:4">
      <c r="B377" s="14"/>
      <c r="D377" s="56"/>
    </row>
    <row r="378" spans="2:4">
      <c r="B378" s="14"/>
      <c r="D378" s="56"/>
    </row>
    <row r="379" spans="2:4">
      <c r="B379" s="14"/>
      <c r="D379" s="56"/>
    </row>
    <row r="380" spans="2:4">
      <c r="B380" s="14"/>
      <c r="D380" s="56"/>
    </row>
    <row r="381" spans="2:4">
      <c r="B381" s="14"/>
      <c r="D381" s="56"/>
    </row>
    <row r="382" spans="2:4">
      <c r="B382" s="14"/>
      <c r="D382" s="56"/>
    </row>
    <row r="383" spans="2:4">
      <c r="B383" s="14"/>
      <c r="D383" s="56"/>
    </row>
    <row r="384" spans="2:4">
      <c r="B384" s="14"/>
      <c r="D384" s="56"/>
    </row>
    <row r="385" spans="2:4">
      <c r="B385" s="14"/>
      <c r="D385" s="56"/>
    </row>
    <row r="386" spans="2:4">
      <c r="B386" s="14"/>
      <c r="D386" s="56"/>
    </row>
    <row r="387" spans="2:4">
      <c r="B387" s="14"/>
      <c r="D387" s="56"/>
    </row>
    <row r="388" spans="2:4">
      <c r="B388" s="14"/>
      <c r="D388" s="56"/>
    </row>
    <row r="389" spans="2:4">
      <c r="B389" s="14"/>
      <c r="D389" s="56"/>
    </row>
    <row r="390" spans="2:4">
      <c r="B390" s="14"/>
      <c r="D390" s="56"/>
    </row>
    <row r="391" spans="2:4">
      <c r="B391" s="14"/>
      <c r="D391" s="56"/>
    </row>
    <row r="392" spans="2:4">
      <c r="D392" s="56"/>
    </row>
    <row r="393" spans="2:4">
      <c r="D393" s="56"/>
    </row>
    <row r="394" spans="2:4">
      <c r="D394" s="56"/>
    </row>
    <row r="395" spans="2:4">
      <c r="D395" s="56"/>
    </row>
    <row r="396" spans="2:4">
      <c r="D396" s="56"/>
    </row>
    <row r="397" spans="2:4">
      <c r="D397" s="56"/>
    </row>
    <row r="398" spans="2:4">
      <c r="D398" s="56"/>
    </row>
    <row r="399" spans="2:4">
      <c r="D399" s="56"/>
    </row>
    <row r="400" spans="2:4">
      <c r="D400" s="56"/>
    </row>
    <row r="401" spans="4:4" s="11" customFormat="1">
      <c r="D401" s="56"/>
    </row>
    <row r="402" spans="4:4" s="11" customFormat="1">
      <c r="D402" s="56"/>
    </row>
    <row r="403" spans="4:4" s="11" customFormat="1">
      <c r="D403" s="56"/>
    </row>
    <row r="404" spans="4:4" s="11" customFormat="1">
      <c r="D404" s="56"/>
    </row>
    <row r="405" spans="4:4" s="11" customFormat="1">
      <c r="D405" s="56"/>
    </row>
    <row r="406" spans="4:4" s="11" customFormat="1">
      <c r="D406" s="56"/>
    </row>
    <row r="407" spans="4:4" s="11" customFormat="1">
      <c r="D407" s="56"/>
    </row>
    <row r="408" spans="4:4" s="11" customFormat="1">
      <c r="D408" s="56"/>
    </row>
    <row r="409" spans="4:4" s="11" customFormat="1">
      <c r="D409" s="56"/>
    </row>
    <row r="410" spans="4:4" s="11" customFormat="1">
      <c r="D410" s="56"/>
    </row>
    <row r="411" spans="4:4" s="11" customFormat="1">
      <c r="D411" s="56"/>
    </row>
    <row r="412" spans="4:4" s="11" customFormat="1">
      <c r="D412" s="56"/>
    </row>
    <row r="413" spans="4:4" s="11" customFormat="1">
      <c r="D413" s="56"/>
    </row>
    <row r="414" spans="4:4" s="11" customFormat="1">
      <c r="D414" s="56"/>
    </row>
    <row r="415" spans="4:4" s="11" customFormat="1">
      <c r="D415" s="56"/>
    </row>
    <row r="416" spans="4:4" s="11" customFormat="1">
      <c r="D416" s="56"/>
    </row>
    <row r="417" spans="4:4" s="11" customFormat="1">
      <c r="D417" s="56"/>
    </row>
    <row r="418" spans="4:4" s="11" customFormat="1">
      <c r="D418" s="56"/>
    </row>
    <row r="419" spans="4:4" s="11" customFormat="1">
      <c r="D419" s="56"/>
    </row>
    <row r="420" spans="4:4" s="11" customFormat="1">
      <c r="D420" s="56"/>
    </row>
    <row r="421" spans="4:4" s="11" customFormat="1">
      <c r="D421" s="56"/>
    </row>
    <row r="422" spans="4:4" s="11" customFormat="1">
      <c r="D422" s="56"/>
    </row>
    <row r="423" spans="4:4" s="11" customFormat="1">
      <c r="D423" s="56"/>
    </row>
    <row r="424" spans="4:4" s="11" customFormat="1">
      <c r="D424" s="56"/>
    </row>
    <row r="425" spans="4:4" s="11" customFormat="1">
      <c r="D425" s="56"/>
    </row>
    <row r="426" spans="4:4" s="11" customFormat="1">
      <c r="D426" s="56"/>
    </row>
    <row r="427" spans="4:4" s="11" customFormat="1">
      <c r="D427" s="56"/>
    </row>
    <row r="428" spans="4:4" s="11" customFormat="1">
      <c r="D428" s="56"/>
    </row>
    <row r="429" spans="4:4" s="11" customFormat="1">
      <c r="D429" s="56"/>
    </row>
    <row r="430" spans="4:4" s="11" customFormat="1">
      <c r="D430" s="56"/>
    </row>
    <row r="431" spans="4:4" s="11" customFormat="1">
      <c r="D431" s="56"/>
    </row>
    <row r="432" spans="4:4" s="11" customFormat="1">
      <c r="D432" s="56"/>
    </row>
    <row r="433" spans="4:4" s="11" customFormat="1">
      <c r="D433" s="56"/>
    </row>
  </sheetData>
  <mergeCells count="74">
    <mergeCell ref="C231:D231"/>
    <mergeCell ref="C233:D233"/>
    <mergeCell ref="C219:D219"/>
    <mergeCell ref="C221:D221"/>
    <mergeCell ref="C223:D223"/>
    <mergeCell ref="C225:D225"/>
    <mergeCell ref="C227:D227"/>
    <mergeCell ref="C229:D229"/>
    <mergeCell ref="C217:D217"/>
    <mergeCell ref="C195:D195"/>
    <mergeCell ref="C197:D197"/>
    <mergeCell ref="C199:D199"/>
    <mergeCell ref="C201:D201"/>
    <mergeCell ref="C203:D203"/>
    <mergeCell ref="C205:D205"/>
    <mergeCell ref="C207:D207"/>
    <mergeCell ref="C209:D209"/>
    <mergeCell ref="C211:D211"/>
    <mergeCell ref="C213:D213"/>
    <mergeCell ref="C215:D215"/>
    <mergeCell ref="C193:D193"/>
    <mergeCell ref="C171:D171"/>
    <mergeCell ref="C173:D173"/>
    <mergeCell ref="C175:D175"/>
    <mergeCell ref="C177:D177"/>
    <mergeCell ref="C179:D179"/>
    <mergeCell ref="C181:D181"/>
    <mergeCell ref="C183:D183"/>
    <mergeCell ref="C185:D185"/>
    <mergeCell ref="C187:D187"/>
    <mergeCell ref="C189:D189"/>
    <mergeCell ref="C191:D191"/>
    <mergeCell ref="C169:D169"/>
    <mergeCell ref="B143:D143"/>
    <mergeCell ref="B148:D149"/>
    <mergeCell ref="C151:D151"/>
    <mergeCell ref="C153:D153"/>
    <mergeCell ref="C155:D155"/>
    <mergeCell ref="C157:D157"/>
    <mergeCell ref="C159:D159"/>
    <mergeCell ref="C161:D161"/>
    <mergeCell ref="C163:D163"/>
    <mergeCell ref="C165:D165"/>
    <mergeCell ref="C167:D167"/>
    <mergeCell ref="B138:D138"/>
    <mergeCell ref="B101:D101"/>
    <mergeCell ref="B102:D102"/>
    <mergeCell ref="B108:D108"/>
    <mergeCell ref="B109:D109"/>
    <mergeCell ref="B116:D116"/>
    <mergeCell ref="B117:D117"/>
    <mergeCell ref="B122:D122"/>
    <mergeCell ref="B123:D123"/>
    <mergeCell ref="B131:D131"/>
    <mergeCell ref="B132:D132"/>
    <mergeCell ref="B137:D137"/>
    <mergeCell ref="B96:D96"/>
    <mergeCell ref="B70:D70"/>
    <mergeCell ref="B71:D71"/>
    <mergeCell ref="B72:D72"/>
    <mergeCell ref="B73:D73"/>
    <mergeCell ref="B77:D77"/>
    <mergeCell ref="B78:D78"/>
    <mergeCell ref="B84:D84"/>
    <mergeCell ref="B85:D85"/>
    <mergeCell ref="B89:D89"/>
    <mergeCell ref="B90:D90"/>
    <mergeCell ref="B95:D95"/>
    <mergeCell ref="B8:D8"/>
    <mergeCell ref="B1:D3"/>
    <mergeCell ref="B4:D4"/>
    <mergeCell ref="B5:D5"/>
    <mergeCell ref="B6:D6"/>
    <mergeCell ref="B7:D7"/>
  </mergeCells>
  <dataValidations count="5">
    <dataValidation type="list" allowBlank="1" showInputMessage="1" showErrorMessage="1" sqref="C32">
      <formula1>"1,2,3,4,5,6,7,8"</formula1>
    </dataValidation>
    <dataValidation type="list" allowBlank="1" showInputMessage="1" showErrorMessage="1" sqref="C20">
      <formula1>"1,2,3,4"</formula1>
    </dataValidation>
    <dataValidation type="list" allowBlank="1" showInputMessage="1" showErrorMessage="1" sqref="C16">
      <formula1>"1,2,3"</formula1>
    </dataValidation>
    <dataValidation type="list" allowBlank="1" showInputMessage="1" showErrorMessage="1" sqref="C228 C230 C232 C214 C212 C210 C198 C200 C202 C164 C166 C168">
      <formula1>"0,1"</formula1>
    </dataValidation>
    <dataValidation type="list" allowBlank="1" showInputMessage="1" showErrorMessage="1" sqref="C74:C76 C79:C83 C86:C88 C91:C94 C97:C100 C103:C107 C110:C115 C118:C121 C124:C130 C133:C136 C139:C142 C144:C146 C150 C152 C154 C156 C158 C160 C162 C172 C174 C176 C178 C180 C182 C184 C186 C188 C190 C192 C194 C196 C204 C206 C208 C216 C218 C220 C222 C224 C226">
      <formula1>"0,1,2,3"</formula1>
    </dataValidation>
  </dataValidations>
  <pageMargins left="0.75" right="0.75" top="1" bottom="1" header="0.5" footer="0.5"/>
  <pageSetup paperSize="9" orientation="portrait" horizontalDpi="4294967292" verticalDpi="4294967292"/>
  <drawing r:id="rId1"/>
  <extLst>
    <ext xmlns:mx="http://schemas.microsoft.com/office/mac/excel/2008/main" uri="{64002731-A6B0-56B0-2670-7721B7C09600}">
      <mx:PLV Mode="0" OnePage="0" WScale="0"/>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I306"/>
  <sheetViews>
    <sheetView zoomScale="85" zoomScaleNormal="85" zoomScalePageLayoutView="125" workbookViewId="0">
      <selection activeCell="E304" sqref="E304"/>
    </sheetView>
  </sheetViews>
  <sheetFormatPr defaultColWidth="8.85546875" defaultRowHeight="12.75"/>
  <cols>
    <col min="1" max="1" width="2.7109375" style="11" customWidth="1"/>
    <col min="2" max="2" width="56" style="10" customWidth="1"/>
    <col min="3" max="3" width="21.7109375" style="46" customWidth="1"/>
    <col min="4" max="4" width="18.42578125" style="11" customWidth="1"/>
    <col min="5" max="5" width="31" style="11" customWidth="1"/>
    <col min="6" max="6" width="22.28515625" style="11" customWidth="1"/>
    <col min="7" max="7" width="14.42578125" style="11" customWidth="1"/>
    <col min="8" max="8" width="30.85546875" style="11" customWidth="1"/>
    <col min="9" max="9" width="13" style="11" bestFit="1" customWidth="1"/>
    <col min="10" max="16384" width="8.85546875" style="11"/>
  </cols>
  <sheetData>
    <row r="1" spans="2:8" ht="20.25" customHeight="1">
      <c r="B1" s="174" t="s">
        <v>535</v>
      </c>
      <c r="C1" s="174"/>
      <c r="D1" s="174"/>
      <c r="E1" s="174"/>
      <c r="F1" s="174"/>
      <c r="G1" s="174"/>
    </row>
    <row r="2" spans="2:8" ht="23.25" customHeight="1">
      <c r="B2" s="174"/>
      <c r="C2" s="174"/>
      <c r="D2" s="174"/>
      <c r="E2" s="174"/>
      <c r="F2" s="174"/>
      <c r="G2" s="174"/>
    </row>
    <row r="3" spans="2:8" ht="23.25" customHeight="1" thickBot="1">
      <c r="B3" s="174"/>
      <c r="C3" s="174"/>
      <c r="D3" s="174"/>
      <c r="E3" s="174"/>
      <c r="F3" s="174"/>
      <c r="G3" s="174"/>
    </row>
    <row r="4" spans="2:8" ht="15.75" customHeight="1">
      <c r="B4" s="279" t="s">
        <v>156</v>
      </c>
      <c r="C4" s="280"/>
      <c r="D4" s="280"/>
      <c r="E4" s="280"/>
      <c r="F4" s="280"/>
      <c r="G4" s="280"/>
    </row>
    <row r="5" spans="2:8" ht="16.5" thickBot="1">
      <c r="B5" s="281" t="s">
        <v>326</v>
      </c>
      <c r="C5" s="282"/>
      <c r="D5" s="282"/>
      <c r="E5" s="282"/>
      <c r="F5" s="282"/>
      <c r="G5" s="282"/>
    </row>
    <row r="6" spans="2:8" s="12" customFormat="1" ht="13.5" thickBot="1">
      <c r="B6" s="286"/>
      <c r="C6" s="286"/>
      <c r="D6" s="286"/>
    </row>
    <row r="7" spans="2:8" ht="81" customHeight="1" thickBot="1">
      <c r="B7" s="248" t="s">
        <v>527</v>
      </c>
      <c r="C7" s="249"/>
      <c r="D7" s="249"/>
      <c r="E7" s="249"/>
      <c r="F7" s="249"/>
      <c r="G7" s="249"/>
    </row>
    <row r="8" spans="2:8" ht="24" customHeight="1" thickBot="1">
      <c r="B8" s="184" t="s">
        <v>537</v>
      </c>
      <c r="C8" s="185"/>
      <c r="D8" s="185"/>
      <c r="E8" s="185"/>
      <c r="F8" s="185"/>
      <c r="G8" s="185"/>
    </row>
    <row r="9" spans="2:8">
      <c r="B9" s="14"/>
      <c r="D9" s="56"/>
    </row>
    <row r="10" spans="2:8" ht="13.5" thickBot="1">
      <c r="B10" s="283" t="s">
        <v>907</v>
      </c>
      <c r="C10" s="283"/>
      <c r="D10" s="283"/>
      <c r="E10" s="283"/>
      <c r="F10" s="283"/>
      <c r="G10" s="283"/>
    </row>
    <row r="11" spans="2:8" ht="61.5" customHeight="1" thickBot="1">
      <c r="B11" s="248" t="s">
        <v>329</v>
      </c>
      <c r="C11" s="249"/>
      <c r="D11" s="249"/>
      <c r="E11" s="249"/>
      <c r="F11" s="249"/>
      <c r="G11" s="249"/>
    </row>
    <row r="12" spans="2:8">
      <c r="B12" s="76"/>
      <c r="C12" s="76"/>
      <c r="D12" s="76"/>
    </row>
    <row r="13" spans="2:8" ht="33" customHeight="1" thickBot="1">
      <c r="B13" s="289" t="s">
        <v>908</v>
      </c>
      <c r="C13" s="289"/>
      <c r="D13" s="289"/>
      <c r="E13" s="289"/>
      <c r="F13" s="289"/>
      <c r="G13" s="289"/>
    </row>
    <row r="14" spans="2:8" s="10" customFormat="1" ht="51">
      <c r="B14" s="87" t="s">
        <v>909</v>
      </c>
      <c r="C14" s="88" t="s">
        <v>331</v>
      </c>
      <c r="D14" s="88" t="s">
        <v>332</v>
      </c>
      <c r="E14" s="88" t="s">
        <v>333</v>
      </c>
      <c r="F14" s="88" t="s">
        <v>334</v>
      </c>
      <c r="G14" s="88" t="s">
        <v>335</v>
      </c>
    </row>
    <row r="15" spans="2:8">
      <c r="B15" s="80" t="s">
        <v>956</v>
      </c>
      <c r="C15" s="162"/>
      <c r="D15" s="162"/>
      <c r="E15" s="162"/>
      <c r="F15" s="162"/>
      <c r="G15" s="71"/>
    </row>
    <row r="16" spans="2:8" ht="25.5">
      <c r="B16" s="80" t="s">
        <v>955</v>
      </c>
      <c r="C16" s="130">
        <f>SUM(C17:C19)+SUM(C21:C23)</f>
        <v>35</v>
      </c>
      <c r="D16" s="130">
        <f t="shared" ref="D16:F16" si="0">SUM(D17:D19)+SUM(D21:D23)</f>
        <v>22952333.5</v>
      </c>
      <c r="E16" s="130">
        <f t="shared" si="0"/>
        <v>0</v>
      </c>
      <c r="F16" s="130">
        <f t="shared" si="0"/>
        <v>22952333.5</v>
      </c>
      <c r="G16" s="71"/>
      <c r="H16" s="161"/>
    </row>
    <row r="17" spans="2:8" ht="114.75">
      <c r="B17" s="82" t="s">
        <v>893</v>
      </c>
      <c r="C17" s="71">
        <v>9</v>
      </c>
      <c r="D17" s="129">
        <v>13654877.5</v>
      </c>
      <c r="E17" s="129">
        <v>0</v>
      </c>
      <c r="F17" s="129">
        <f>SUM(D17:E17)</f>
        <v>13654877.5</v>
      </c>
      <c r="G17" s="75" t="s">
        <v>933</v>
      </c>
    </row>
    <row r="18" spans="2:8" ht="63.75">
      <c r="B18" s="82" t="s">
        <v>894</v>
      </c>
      <c r="C18" s="71">
        <v>21</v>
      </c>
      <c r="D18" s="129">
        <v>8362316</v>
      </c>
      <c r="E18" s="129">
        <v>0</v>
      </c>
      <c r="F18" s="129">
        <f t="shared" ref="F18:F19" si="1">SUM(D18:E18)</f>
        <v>8362316</v>
      </c>
      <c r="G18" s="75" t="s">
        <v>905</v>
      </c>
    </row>
    <row r="19" spans="2:8">
      <c r="B19" s="82" t="s">
        <v>895</v>
      </c>
      <c r="C19" s="71">
        <v>5</v>
      </c>
      <c r="D19" s="129">
        <v>935140</v>
      </c>
      <c r="E19" s="129">
        <v>0</v>
      </c>
      <c r="F19" s="129">
        <f t="shared" si="1"/>
        <v>935140</v>
      </c>
      <c r="G19" s="75" t="s">
        <v>934</v>
      </c>
    </row>
    <row r="20" spans="2:8">
      <c r="B20" s="90" t="s">
        <v>338</v>
      </c>
      <c r="C20" s="71"/>
      <c r="D20" s="129"/>
      <c r="E20" s="129"/>
      <c r="F20" s="129"/>
      <c r="G20" s="71"/>
    </row>
    <row r="21" spans="2:8" ht="15.95" customHeight="1">
      <c r="B21" s="82" t="s">
        <v>957</v>
      </c>
      <c r="C21" s="129"/>
      <c r="D21" s="129"/>
      <c r="E21" s="129"/>
      <c r="F21" s="129"/>
      <c r="G21" s="71"/>
      <c r="H21" s="222"/>
    </row>
    <row r="22" spans="2:8">
      <c r="B22" s="82" t="s">
        <v>958</v>
      </c>
      <c r="C22" s="129"/>
      <c r="D22" s="129"/>
      <c r="E22" s="129"/>
      <c r="F22" s="129"/>
      <c r="G22" s="71"/>
      <c r="H22" s="222"/>
    </row>
    <row r="23" spans="2:8" ht="13.5" thickBot="1">
      <c r="B23" s="91" t="s">
        <v>339</v>
      </c>
      <c r="C23" s="86"/>
      <c r="D23" s="131"/>
      <c r="E23" s="131"/>
      <c r="F23" s="131"/>
      <c r="G23" s="86"/>
      <c r="H23" s="222"/>
    </row>
    <row r="24" spans="2:8">
      <c r="B24" s="287" t="s">
        <v>337</v>
      </c>
      <c r="C24" s="287"/>
      <c r="D24" s="287"/>
      <c r="E24" s="70"/>
      <c r="F24" s="70"/>
      <c r="G24" s="70"/>
    </row>
    <row r="25" spans="2:8">
      <c r="B25" s="69"/>
      <c r="C25"/>
      <c r="D25"/>
      <c r="E25"/>
      <c r="F25"/>
      <c r="G25"/>
      <c r="H25" s="165"/>
    </row>
    <row r="26" spans="2:8">
      <c r="B26" s="290" t="s">
        <v>910</v>
      </c>
      <c r="C26" s="290"/>
      <c r="D26" s="290"/>
      <c r="E26" s="290"/>
      <c r="F26" s="290"/>
      <c r="G26" s="290"/>
    </row>
    <row r="27" spans="2:8" ht="13.5" thickBot="1">
      <c r="B27" s="290"/>
      <c r="C27" s="290"/>
      <c r="D27" s="290"/>
      <c r="E27" s="290"/>
      <c r="F27" s="290"/>
      <c r="G27" s="290"/>
    </row>
    <row r="28" spans="2:8" ht="26.25" customHeight="1">
      <c r="B28" s="78" t="s">
        <v>911</v>
      </c>
      <c r="C28" s="79" t="s">
        <v>896</v>
      </c>
      <c r="D28" s="79" t="s">
        <v>897</v>
      </c>
      <c r="E28" s="288" t="s">
        <v>413</v>
      </c>
      <c r="F28" s="288"/>
      <c r="G28" s="288"/>
    </row>
    <row r="29" spans="2:8" ht="69.75" customHeight="1">
      <c r="B29" s="80"/>
      <c r="C29" s="72"/>
      <c r="D29" s="72"/>
      <c r="E29" s="291" t="s">
        <v>935</v>
      </c>
      <c r="F29" s="292"/>
      <c r="G29" s="293"/>
    </row>
    <row r="30" spans="2:8">
      <c r="B30" s="80" t="s">
        <v>340</v>
      </c>
      <c r="C30" s="72"/>
      <c r="D30" s="72"/>
      <c r="E30" s="228"/>
      <c r="F30" s="228"/>
      <c r="G30" s="228"/>
    </row>
    <row r="31" spans="2:8">
      <c r="B31" s="80"/>
      <c r="C31" s="72"/>
      <c r="D31" s="72"/>
      <c r="E31" s="228"/>
      <c r="F31" s="228"/>
      <c r="G31" s="228"/>
    </row>
    <row r="32" spans="2:8" ht="47.25" customHeight="1">
      <c r="B32" s="81" t="s">
        <v>341</v>
      </c>
      <c r="C32" s="141">
        <f>SUM(C33:C34)</f>
        <v>7014033</v>
      </c>
      <c r="D32" s="141">
        <f>SUM(D33:D34)</f>
        <v>7014033</v>
      </c>
      <c r="E32" s="294"/>
      <c r="F32" s="294"/>
      <c r="G32" s="294"/>
    </row>
    <row r="33" spans="2:7">
      <c r="B33" s="82" t="s">
        <v>342</v>
      </c>
      <c r="C33" s="132">
        <v>5482905</v>
      </c>
      <c r="D33" s="132">
        <v>5482905</v>
      </c>
      <c r="E33" s="229" t="s">
        <v>900</v>
      </c>
      <c r="F33" s="230"/>
      <c r="G33" s="231"/>
    </row>
    <row r="34" spans="2:7">
      <c r="B34" s="82" t="s">
        <v>343</v>
      </c>
      <c r="C34" s="132">
        <v>1531128</v>
      </c>
      <c r="D34" s="132">
        <v>1531128</v>
      </c>
      <c r="E34" s="229" t="s">
        <v>900</v>
      </c>
      <c r="F34" s="230"/>
      <c r="G34" s="231"/>
    </row>
    <row r="35" spans="2:7" ht="12.75" customHeight="1">
      <c r="B35" s="81" t="s">
        <v>344</v>
      </c>
      <c r="C35" s="73"/>
      <c r="D35" s="73"/>
      <c r="E35" s="295" t="s">
        <v>346</v>
      </c>
      <c r="F35" s="295"/>
      <c r="G35" s="295"/>
    </row>
    <row r="36" spans="2:7">
      <c r="B36" s="81" t="s">
        <v>345</v>
      </c>
      <c r="C36" s="140">
        <f>C37+C45</f>
        <v>0</v>
      </c>
      <c r="D36" s="140">
        <f>D37+D45</f>
        <v>0</v>
      </c>
      <c r="E36" s="284"/>
      <c r="F36" s="285"/>
      <c r="G36" s="285"/>
    </row>
    <row r="37" spans="2:7">
      <c r="B37" s="82" t="s">
        <v>347</v>
      </c>
      <c r="C37" s="135">
        <v>0</v>
      </c>
      <c r="D37" s="135">
        <v>0</v>
      </c>
      <c r="E37" s="228"/>
      <c r="F37" s="228"/>
      <c r="G37" s="228"/>
    </row>
    <row r="38" spans="2:7" ht="77.25" customHeight="1">
      <c r="B38" s="82" t="s">
        <v>348</v>
      </c>
      <c r="C38" s="74" t="s">
        <v>650</v>
      </c>
      <c r="D38" s="128" t="s">
        <v>650</v>
      </c>
      <c r="E38" s="264" t="s">
        <v>349</v>
      </c>
      <c r="F38" s="264"/>
      <c r="G38" s="264"/>
    </row>
    <row r="39" spans="2:7" ht="27.75" customHeight="1">
      <c r="B39" s="82" t="s">
        <v>350</v>
      </c>
      <c r="C39" s="128" t="s">
        <v>650</v>
      </c>
      <c r="D39" s="128" t="s">
        <v>650</v>
      </c>
      <c r="E39" s="264" t="s">
        <v>351</v>
      </c>
      <c r="F39" s="264"/>
      <c r="G39" s="264"/>
    </row>
    <row r="40" spans="2:7">
      <c r="B40" s="82" t="s">
        <v>352</v>
      </c>
      <c r="C40" s="128" t="s">
        <v>650</v>
      </c>
      <c r="D40" s="128" t="s">
        <v>650</v>
      </c>
      <c r="E40" s="228"/>
      <c r="F40" s="228"/>
      <c r="G40" s="228"/>
    </row>
    <row r="41" spans="2:7">
      <c r="B41" s="82" t="s">
        <v>353</v>
      </c>
      <c r="C41" s="128" t="s">
        <v>650</v>
      </c>
      <c r="D41" s="128" t="s">
        <v>650</v>
      </c>
      <c r="E41" s="228"/>
      <c r="F41" s="228"/>
      <c r="G41" s="228"/>
    </row>
    <row r="42" spans="2:7">
      <c r="B42" s="82" t="s">
        <v>354</v>
      </c>
      <c r="C42" s="128" t="s">
        <v>650</v>
      </c>
      <c r="D42" s="128" t="s">
        <v>650</v>
      </c>
      <c r="E42" s="228"/>
      <c r="F42" s="228"/>
      <c r="G42" s="228"/>
    </row>
    <row r="43" spans="2:7">
      <c r="B43" s="82" t="s">
        <v>355</v>
      </c>
      <c r="C43" s="74"/>
      <c r="D43" s="74"/>
      <c r="E43" s="228"/>
      <c r="F43" s="228"/>
      <c r="G43" s="228"/>
    </row>
    <row r="44" spans="2:7">
      <c r="B44" s="82"/>
      <c r="C44" s="74"/>
      <c r="D44" s="74"/>
      <c r="E44" s="228"/>
      <c r="F44" s="228"/>
      <c r="G44" s="228"/>
    </row>
    <row r="45" spans="2:7" ht="33.75" customHeight="1">
      <c r="B45" s="82" t="s">
        <v>356</v>
      </c>
      <c r="C45" s="135">
        <v>0</v>
      </c>
      <c r="D45" s="135">
        <v>0</v>
      </c>
      <c r="E45" s="228"/>
      <c r="F45" s="228"/>
      <c r="G45" s="228"/>
    </row>
    <row r="46" spans="2:7">
      <c r="B46" s="82" t="s">
        <v>350</v>
      </c>
      <c r="C46" s="74" t="s">
        <v>650</v>
      </c>
      <c r="D46" s="128" t="s">
        <v>650</v>
      </c>
      <c r="E46" s="228"/>
      <c r="F46" s="228"/>
      <c r="G46" s="228"/>
    </row>
    <row r="47" spans="2:7">
      <c r="B47" s="82" t="s">
        <v>352</v>
      </c>
      <c r="C47" s="128" t="s">
        <v>650</v>
      </c>
      <c r="D47" s="128" t="s">
        <v>650</v>
      </c>
      <c r="E47" s="228"/>
      <c r="F47" s="228"/>
      <c r="G47" s="228"/>
    </row>
    <row r="48" spans="2:7">
      <c r="B48" s="82" t="s">
        <v>353</v>
      </c>
      <c r="C48" s="128" t="s">
        <v>650</v>
      </c>
      <c r="D48" s="128" t="s">
        <v>650</v>
      </c>
      <c r="E48" s="228"/>
      <c r="F48" s="228"/>
      <c r="G48" s="228"/>
    </row>
    <row r="49" spans="2:7">
      <c r="B49" s="82" t="s">
        <v>355</v>
      </c>
      <c r="C49" s="128" t="s">
        <v>650</v>
      </c>
      <c r="D49" s="128" t="s">
        <v>650</v>
      </c>
      <c r="E49" s="228"/>
      <c r="F49" s="228"/>
      <c r="G49" s="228"/>
    </row>
    <row r="50" spans="2:7">
      <c r="B50" s="82"/>
      <c r="C50" s="74"/>
      <c r="D50" s="74"/>
      <c r="E50" s="228"/>
      <c r="F50" s="228"/>
      <c r="G50" s="228"/>
    </row>
    <row r="51" spans="2:7" ht="32.25" customHeight="1">
      <c r="B51" s="81" t="s">
        <v>357</v>
      </c>
      <c r="C51" s="73"/>
      <c r="D51" s="73"/>
      <c r="E51" s="268" t="s">
        <v>359</v>
      </c>
      <c r="F51" s="268"/>
      <c r="G51" s="268"/>
    </row>
    <row r="52" spans="2:7">
      <c r="B52" s="81" t="s">
        <v>358</v>
      </c>
      <c r="C52" s="139">
        <f>C53+C54+C56+C58+C64</f>
        <v>21541971</v>
      </c>
      <c r="D52" s="139">
        <f>D53+D54+D56+D58+D64</f>
        <v>21541971</v>
      </c>
      <c r="E52" s="262"/>
      <c r="F52" s="263"/>
      <c r="G52" s="263"/>
    </row>
    <row r="53" spans="2:7" ht="99.75" customHeight="1">
      <c r="B53" s="82" t="s">
        <v>360</v>
      </c>
      <c r="C53" s="132">
        <v>15012312</v>
      </c>
      <c r="D53" s="129">
        <v>15012312</v>
      </c>
      <c r="E53" s="273" t="s">
        <v>906</v>
      </c>
      <c r="F53" s="269"/>
      <c r="G53" s="269"/>
    </row>
    <row r="54" spans="2:7" ht="24.75" customHeight="1">
      <c r="B54" s="250" t="s">
        <v>361</v>
      </c>
      <c r="C54" s="265"/>
      <c r="D54" s="265"/>
      <c r="E54" s="264" t="s">
        <v>362</v>
      </c>
      <c r="F54" s="264"/>
      <c r="G54" s="264"/>
    </row>
    <row r="55" spans="2:7">
      <c r="B55" s="250"/>
      <c r="C55" s="265"/>
      <c r="D55" s="265"/>
      <c r="E55" s="264"/>
      <c r="F55" s="264"/>
      <c r="G55" s="264"/>
    </row>
    <row r="56" spans="2:7">
      <c r="B56" s="82" t="s">
        <v>363</v>
      </c>
      <c r="C56" s="132"/>
      <c r="D56" s="132"/>
      <c r="E56" s="264" t="s">
        <v>364</v>
      </c>
      <c r="F56" s="264"/>
      <c r="G56" s="264"/>
    </row>
    <row r="57" spans="2:7">
      <c r="B57" s="82"/>
      <c r="C57" s="132"/>
      <c r="D57" s="132"/>
      <c r="E57" s="228"/>
      <c r="F57" s="228"/>
      <c r="G57" s="228"/>
    </row>
    <row r="58" spans="2:7" ht="42.75" customHeight="1">
      <c r="B58" s="82" t="s">
        <v>365</v>
      </c>
      <c r="C58" s="137">
        <f>SUM(C59:C62)</f>
        <v>5800369</v>
      </c>
      <c r="D58" s="137">
        <f>SUM(D59:D62)</f>
        <v>5800369</v>
      </c>
      <c r="E58" s="274" t="s">
        <v>902</v>
      </c>
      <c r="F58" s="274"/>
      <c r="G58" s="274"/>
    </row>
    <row r="59" spans="2:7">
      <c r="B59" s="82" t="s">
        <v>366</v>
      </c>
      <c r="C59" s="132"/>
      <c r="D59" s="132"/>
      <c r="E59" s="228"/>
      <c r="F59" s="228"/>
      <c r="G59" s="228"/>
    </row>
    <row r="60" spans="2:7">
      <c r="B60" s="82" t="s">
        <v>367</v>
      </c>
      <c r="C60" s="132"/>
      <c r="D60" s="132"/>
      <c r="E60" s="228"/>
      <c r="F60" s="228"/>
      <c r="G60" s="228"/>
    </row>
    <row r="61" spans="2:7">
      <c r="B61" s="82" t="s">
        <v>368</v>
      </c>
      <c r="C61" s="132"/>
      <c r="D61" s="132"/>
      <c r="E61" s="228"/>
      <c r="F61" s="228"/>
      <c r="G61" s="228"/>
    </row>
    <row r="62" spans="2:7" ht="68.25" customHeight="1">
      <c r="B62" s="136" t="s">
        <v>901</v>
      </c>
      <c r="C62" s="132">
        <v>5800369</v>
      </c>
      <c r="D62" s="132">
        <v>5800369</v>
      </c>
      <c r="E62" s="237" t="s">
        <v>949</v>
      </c>
      <c r="F62" s="230"/>
      <c r="G62" s="231"/>
    </row>
    <row r="63" spans="2:7">
      <c r="B63" s="82"/>
      <c r="C63" s="132"/>
      <c r="D63" s="132"/>
      <c r="E63" s="228"/>
      <c r="F63" s="228"/>
      <c r="G63" s="228"/>
    </row>
    <row r="64" spans="2:7" ht="25.5">
      <c r="B64" s="82" t="s">
        <v>414</v>
      </c>
      <c r="C64" s="137">
        <f>SUM(C65:C69)</f>
        <v>729290</v>
      </c>
      <c r="D64" s="137">
        <f>SUM(D65:D69)</f>
        <v>729290</v>
      </c>
      <c r="E64" s="228"/>
      <c r="F64" s="228"/>
      <c r="G64" s="228"/>
    </row>
    <row r="65" spans="2:7">
      <c r="B65" s="82" t="s">
        <v>369</v>
      </c>
      <c r="C65" s="132"/>
      <c r="D65" s="132"/>
      <c r="E65" s="228"/>
      <c r="F65" s="228"/>
      <c r="G65" s="228"/>
    </row>
    <row r="66" spans="2:7">
      <c r="B66" s="82" t="s">
        <v>370</v>
      </c>
      <c r="C66" s="132"/>
      <c r="D66" s="132"/>
      <c r="E66" s="228"/>
      <c r="F66" s="228"/>
      <c r="G66" s="228"/>
    </row>
    <row r="67" spans="2:7">
      <c r="B67" s="82" t="s">
        <v>371</v>
      </c>
      <c r="C67" s="132"/>
      <c r="D67" s="132"/>
      <c r="E67" s="228"/>
      <c r="F67" s="228"/>
      <c r="G67" s="228"/>
    </row>
    <row r="68" spans="2:7">
      <c r="B68" s="82" t="s">
        <v>372</v>
      </c>
      <c r="C68" s="132"/>
      <c r="D68" s="132"/>
      <c r="E68" s="228"/>
      <c r="F68" s="228"/>
      <c r="G68" s="228"/>
    </row>
    <row r="69" spans="2:7">
      <c r="B69" s="136" t="s">
        <v>903</v>
      </c>
      <c r="C69" s="132">
        <v>729290</v>
      </c>
      <c r="D69" s="132">
        <v>729290</v>
      </c>
      <c r="E69" s="229" t="s">
        <v>904</v>
      </c>
      <c r="F69" s="230"/>
      <c r="G69" s="231"/>
    </row>
    <row r="70" spans="2:7" ht="24" customHeight="1">
      <c r="B70" s="81" t="s">
        <v>373</v>
      </c>
      <c r="C70" s="142">
        <v>1</v>
      </c>
      <c r="D70" s="142">
        <v>1</v>
      </c>
      <c r="E70" s="270"/>
      <c r="F70" s="271"/>
      <c r="G70" s="272"/>
    </row>
    <row r="71" spans="2:7" ht="176.1" customHeight="1">
      <c r="B71" s="82"/>
      <c r="C71" s="77"/>
      <c r="D71" s="74"/>
      <c r="E71" s="275" t="s">
        <v>948</v>
      </c>
      <c r="F71" s="274"/>
      <c r="G71" s="274"/>
    </row>
    <row r="72" spans="2:7" ht="25.5">
      <c r="B72" s="81" t="s">
        <v>415</v>
      </c>
      <c r="C72" s="138">
        <f>C32+C37+C45+(C52*C70)</f>
        <v>28556004</v>
      </c>
      <c r="D72" s="138">
        <f>D32+D37+D45+D52*D70</f>
        <v>28556004</v>
      </c>
      <c r="E72" s="262"/>
      <c r="F72" s="263"/>
      <c r="G72" s="263"/>
    </row>
    <row r="73" spans="2:7" ht="40.5" customHeight="1">
      <c r="B73" s="82" t="s">
        <v>374</v>
      </c>
      <c r="C73" s="132">
        <v>27024876</v>
      </c>
      <c r="D73" s="132">
        <v>27024876</v>
      </c>
      <c r="E73" s="229" t="s">
        <v>936</v>
      </c>
      <c r="F73" s="230"/>
      <c r="G73" s="231"/>
    </row>
    <row r="74" spans="2:7">
      <c r="B74" s="82" t="s">
        <v>375</v>
      </c>
      <c r="C74" s="132">
        <v>1531128</v>
      </c>
      <c r="D74" s="132">
        <v>1531128</v>
      </c>
      <c r="E74" s="229" t="s">
        <v>900</v>
      </c>
      <c r="F74" s="230"/>
      <c r="G74" s="231"/>
    </row>
    <row r="75" spans="2:7">
      <c r="B75" s="80"/>
      <c r="C75" s="129"/>
      <c r="D75" s="129"/>
      <c r="E75" s="251"/>
      <c r="F75" s="228"/>
      <c r="G75" s="228"/>
    </row>
    <row r="76" spans="2:7">
      <c r="B76" s="80" t="s">
        <v>376</v>
      </c>
      <c r="C76" s="129"/>
      <c r="D76" s="129"/>
      <c r="E76" s="228"/>
      <c r="F76" s="228"/>
      <c r="G76" s="228"/>
    </row>
    <row r="77" spans="2:7">
      <c r="B77" s="80"/>
      <c r="C77" s="129"/>
      <c r="D77" s="129"/>
      <c r="E77" s="228"/>
      <c r="F77" s="228"/>
      <c r="G77" s="228"/>
    </row>
    <row r="78" spans="2:7" ht="76.5" customHeight="1">
      <c r="B78" s="84" t="s">
        <v>377</v>
      </c>
      <c r="C78" s="133"/>
      <c r="D78" s="133"/>
      <c r="E78" s="268" t="s">
        <v>416</v>
      </c>
      <c r="F78" s="268"/>
      <c r="G78" s="268"/>
    </row>
    <row r="79" spans="2:7">
      <c r="B79" s="84"/>
      <c r="C79" s="134">
        <f>SUM(C80:C81)</f>
        <v>28556004</v>
      </c>
      <c r="D79" s="134">
        <f>SUM(D80:D81)</f>
        <v>28556004</v>
      </c>
      <c r="E79" s="268" t="s">
        <v>378</v>
      </c>
      <c r="F79" s="268"/>
      <c r="G79" s="268"/>
    </row>
    <row r="80" spans="2:7">
      <c r="B80" s="82" t="s">
        <v>379</v>
      </c>
      <c r="C80" s="132">
        <v>28556004</v>
      </c>
      <c r="D80" s="132">
        <v>28556004</v>
      </c>
      <c r="E80" s="228"/>
      <c r="F80" s="228"/>
      <c r="G80" s="228"/>
    </row>
    <row r="81" spans="2:9">
      <c r="B81" s="82" t="s">
        <v>380</v>
      </c>
      <c r="C81" s="132"/>
      <c r="D81" s="132"/>
      <c r="E81" s="228"/>
      <c r="F81" s="228"/>
      <c r="G81" s="228"/>
    </row>
    <row r="82" spans="2:9">
      <c r="B82" s="82"/>
      <c r="C82" s="147"/>
      <c r="D82" s="132"/>
      <c r="E82" s="228"/>
      <c r="F82" s="228"/>
      <c r="G82" s="228"/>
    </row>
    <row r="83" spans="2:9" ht="35.25" customHeight="1">
      <c r="B83" s="81" t="s">
        <v>381</v>
      </c>
      <c r="C83" s="133"/>
      <c r="D83" s="133"/>
      <c r="E83" s="268" t="s">
        <v>382</v>
      </c>
      <c r="F83" s="268"/>
      <c r="G83" s="268"/>
    </row>
    <row r="84" spans="2:9" ht="63.95" customHeight="1">
      <c r="B84" s="82" t="s">
        <v>410</v>
      </c>
      <c r="C84" s="137">
        <f>SUM(C85:C88)</f>
        <v>362615177</v>
      </c>
      <c r="D84" s="137">
        <f>SUM(D85:D88)</f>
        <v>362615177</v>
      </c>
      <c r="E84" s="274"/>
      <c r="F84" s="274"/>
      <c r="G84" s="274"/>
    </row>
    <row r="85" spans="2:9" ht="30.75" customHeight="1">
      <c r="B85" s="136" t="s">
        <v>947</v>
      </c>
      <c r="C85" s="132">
        <v>77346</v>
      </c>
      <c r="D85" s="132">
        <v>77346</v>
      </c>
      <c r="E85" s="237" t="s">
        <v>946</v>
      </c>
      <c r="F85" s="230"/>
      <c r="G85" s="231"/>
    </row>
    <row r="86" spans="2:9" ht="139.5" customHeight="1">
      <c r="B86" s="82" t="s">
        <v>383</v>
      </c>
      <c r="C86" s="132">
        <v>217312699</v>
      </c>
      <c r="D86" s="132">
        <v>217312699</v>
      </c>
      <c r="E86" s="229" t="s">
        <v>945</v>
      </c>
      <c r="F86" s="230"/>
      <c r="G86" s="231"/>
    </row>
    <row r="87" spans="2:9" ht="27.95" customHeight="1">
      <c r="B87" s="82" t="s">
        <v>384</v>
      </c>
      <c r="C87" s="132">
        <v>144875132</v>
      </c>
      <c r="D87" s="132">
        <v>144875132</v>
      </c>
      <c r="E87" s="235" t="s">
        <v>939</v>
      </c>
      <c r="F87" s="233"/>
      <c r="G87" s="234"/>
    </row>
    <row r="88" spans="2:9" ht="63.75" customHeight="1">
      <c r="B88" s="82" t="s">
        <v>385</v>
      </c>
      <c r="C88" s="132">
        <v>350000</v>
      </c>
      <c r="D88" s="132">
        <v>350000</v>
      </c>
      <c r="E88" s="269" t="s">
        <v>938</v>
      </c>
      <c r="F88" s="269"/>
      <c r="G88" s="269"/>
    </row>
    <row r="89" spans="2:9">
      <c r="B89" s="82"/>
      <c r="C89" s="132"/>
      <c r="D89" s="132"/>
      <c r="E89" s="228"/>
      <c r="F89" s="228"/>
      <c r="G89" s="228"/>
    </row>
    <row r="90" spans="2:9" ht="24.75" customHeight="1">
      <c r="B90" s="250" t="s">
        <v>411</v>
      </c>
      <c r="C90" s="252">
        <f>SUM(C93:C96)</f>
        <v>918948052</v>
      </c>
      <c r="D90" s="252">
        <f>SUM(D93:D96)</f>
        <v>918948052</v>
      </c>
      <c r="E90" s="278"/>
      <c r="F90" s="274"/>
      <c r="G90" s="274"/>
    </row>
    <row r="91" spans="2:9">
      <c r="B91" s="250"/>
      <c r="C91" s="253"/>
      <c r="D91" s="253"/>
      <c r="E91" s="274"/>
      <c r="F91" s="274"/>
      <c r="G91" s="274"/>
      <c r="I91" s="144"/>
    </row>
    <row r="92" spans="2:9" ht="32.25" customHeight="1">
      <c r="B92" s="250"/>
      <c r="C92" s="254"/>
      <c r="D92" s="254"/>
      <c r="E92" s="274"/>
      <c r="F92" s="274"/>
      <c r="G92" s="274"/>
    </row>
    <row r="93" spans="2:9" ht="43.5" customHeight="1">
      <c r="B93" s="136" t="s">
        <v>937</v>
      </c>
      <c r="C93" s="145">
        <v>154692</v>
      </c>
      <c r="D93" s="132">
        <v>154692</v>
      </c>
      <c r="E93" s="232" t="s">
        <v>912</v>
      </c>
      <c r="F93" s="233"/>
      <c r="G93" s="234"/>
    </row>
    <row r="94" spans="2:9" ht="95.25" customHeight="1">
      <c r="B94" s="82" t="s">
        <v>383</v>
      </c>
      <c r="C94" s="132">
        <v>550856016</v>
      </c>
      <c r="D94" s="132">
        <v>550856016</v>
      </c>
      <c r="E94" s="235" t="s">
        <v>944</v>
      </c>
      <c r="F94" s="233"/>
      <c r="G94" s="234"/>
    </row>
    <row r="95" spans="2:9">
      <c r="B95" s="82" t="s">
        <v>384</v>
      </c>
      <c r="C95" s="132">
        <v>367237344</v>
      </c>
      <c r="D95" s="132">
        <v>367237344</v>
      </c>
      <c r="E95" s="235" t="s">
        <v>940</v>
      </c>
      <c r="F95" s="233"/>
      <c r="G95" s="234"/>
    </row>
    <row r="96" spans="2:9" ht="45.75" customHeight="1">
      <c r="B96" s="82" t="s">
        <v>385</v>
      </c>
      <c r="C96" s="132">
        <v>700000</v>
      </c>
      <c r="D96" s="132">
        <v>700000</v>
      </c>
      <c r="E96" s="269" t="s">
        <v>941</v>
      </c>
      <c r="F96" s="269"/>
      <c r="G96" s="269"/>
    </row>
    <row r="97" spans="2:9" ht="29.1" customHeight="1">
      <c r="B97" s="250" t="s">
        <v>386</v>
      </c>
      <c r="C97" s="255"/>
      <c r="D97" s="255"/>
      <c r="E97" s="232" t="s">
        <v>913</v>
      </c>
      <c r="F97" s="233"/>
      <c r="G97" s="234"/>
    </row>
    <row r="98" spans="2:9" ht="12" hidden="1" customHeight="1">
      <c r="B98" s="250"/>
      <c r="C98" s="255"/>
      <c r="D98" s="255"/>
      <c r="E98" s="232"/>
      <c r="F98" s="233"/>
      <c r="G98" s="234"/>
    </row>
    <row r="99" spans="2:9" ht="42" customHeight="1">
      <c r="B99" s="82" t="s">
        <v>387</v>
      </c>
      <c r="C99" s="132">
        <v>78900000</v>
      </c>
      <c r="D99" s="132">
        <v>78900000</v>
      </c>
      <c r="E99" s="232" t="s">
        <v>914</v>
      </c>
      <c r="F99" s="233"/>
      <c r="G99" s="234"/>
    </row>
    <row r="100" spans="2:9">
      <c r="B100" s="82" t="s">
        <v>388</v>
      </c>
      <c r="C100" s="132"/>
      <c r="D100" s="132"/>
      <c r="E100" s="232"/>
      <c r="F100" s="233"/>
      <c r="G100" s="234"/>
    </row>
    <row r="101" spans="2:9">
      <c r="B101" s="82"/>
      <c r="C101" s="74"/>
      <c r="D101" s="74"/>
      <c r="E101" s="228"/>
      <c r="F101" s="228"/>
      <c r="G101" s="228"/>
    </row>
    <row r="102" spans="2:9" ht="37.5" customHeight="1">
      <c r="B102" s="80" t="s">
        <v>389</v>
      </c>
      <c r="C102" s="74"/>
      <c r="D102" s="74"/>
      <c r="E102" s="266" t="s">
        <v>382</v>
      </c>
      <c r="F102" s="266"/>
      <c r="G102" s="266"/>
    </row>
    <row r="103" spans="2:9">
      <c r="B103" s="81" t="s">
        <v>390</v>
      </c>
      <c r="C103" s="143">
        <v>0</v>
      </c>
      <c r="D103" s="143">
        <v>0</v>
      </c>
      <c r="E103" s="267"/>
      <c r="F103" s="267"/>
      <c r="G103" s="267"/>
    </row>
    <row r="104" spans="2:9">
      <c r="B104" s="82"/>
      <c r="C104" s="74"/>
      <c r="D104" s="74"/>
      <c r="E104" s="228"/>
      <c r="F104" s="228"/>
      <c r="G104" s="228"/>
    </row>
    <row r="105" spans="2:9" ht="41.1" customHeight="1">
      <c r="B105" s="81" t="s">
        <v>391</v>
      </c>
      <c r="C105" s="134">
        <f>C84-C72</f>
        <v>334059173</v>
      </c>
      <c r="D105" s="134">
        <f>D84-D72</f>
        <v>334059173</v>
      </c>
      <c r="E105" s="259" t="s">
        <v>943</v>
      </c>
      <c r="F105" s="260"/>
      <c r="G105" s="261"/>
      <c r="I105" s="144"/>
    </row>
    <row r="106" spans="2:9">
      <c r="B106" s="82" t="s">
        <v>392</v>
      </c>
      <c r="C106" s="132">
        <v>190715169</v>
      </c>
      <c r="D106" s="146">
        <v>190715169</v>
      </c>
      <c r="E106" s="228"/>
      <c r="F106" s="228"/>
      <c r="G106" s="228"/>
    </row>
    <row r="107" spans="2:9">
      <c r="B107" s="82" t="s">
        <v>393</v>
      </c>
      <c r="C107" s="146">
        <f>C87-C74</f>
        <v>143344004</v>
      </c>
      <c r="D107" s="146">
        <f>D87-D74</f>
        <v>143344004</v>
      </c>
      <c r="E107" s="228"/>
      <c r="F107" s="228"/>
      <c r="G107" s="228"/>
    </row>
    <row r="108" spans="2:9">
      <c r="B108" s="82"/>
      <c r="C108" s="74"/>
      <c r="D108" s="74"/>
      <c r="E108" s="228"/>
      <c r="F108" s="228"/>
      <c r="G108" s="228"/>
    </row>
    <row r="109" spans="2:9" ht="16.5" customHeight="1">
      <c r="B109" s="81" t="s">
        <v>394</v>
      </c>
      <c r="C109" s="134">
        <f>C90-C72</f>
        <v>890392048</v>
      </c>
      <c r="D109" s="134">
        <f>D90-D72</f>
        <v>890392048</v>
      </c>
      <c r="E109" s="259" t="s">
        <v>942</v>
      </c>
      <c r="F109" s="260"/>
      <c r="G109" s="261"/>
    </row>
    <row r="110" spans="2:9">
      <c r="B110" s="82" t="s">
        <v>392</v>
      </c>
      <c r="C110" s="132">
        <v>524685832</v>
      </c>
      <c r="D110" s="146">
        <v>524685832</v>
      </c>
      <c r="E110" s="228"/>
      <c r="F110" s="228"/>
      <c r="G110" s="228"/>
    </row>
    <row r="111" spans="2:9">
      <c r="B111" s="82" t="s">
        <v>393</v>
      </c>
      <c r="C111" s="148">
        <f>C95-C74</f>
        <v>365706216</v>
      </c>
      <c r="D111" s="148">
        <f>D95-D74</f>
        <v>365706216</v>
      </c>
      <c r="E111" s="228"/>
      <c r="F111" s="228"/>
      <c r="G111" s="228"/>
    </row>
    <row r="112" spans="2:9">
      <c r="B112" s="82"/>
      <c r="C112" s="74"/>
      <c r="D112" s="74"/>
      <c r="E112" s="228"/>
      <c r="F112" s="228"/>
      <c r="G112" s="228"/>
    </row>
    <row r="113" spans="2:7" ht="137.1" customHeight="1">
      <c r="B113" s="81" t="s">
        <v>395</v>
      </c>
      <c r="C113" s="152" t="s">
        <v>952</v>
      </c>
      <c r="D113" s="152" t="s">
        <v>952</v>
      </c>
      <c r="E113" s="259" t="s">
        <v>950</v>
      </c>
      <c r="F113" s="260"/>
      <c r="G113" s="261"/>
    </row>
    <row r="114" spans="2:7">
      <c r="B114" s="82"/>
      <c r="C114" s="146"/>
      <c r="D114" s="147"/>
      <c r="E114" s="228"/>
      <c r="F114" s="228"/>
      <c r="G114" s="228"/>
    </row>
    <row r="115" spans="2:7">
      <c r="B115" s="82"/>
      <c r="C115" s="74"/>
      <c r="D115" s="74"/>
      <c r="E115" s="228"/>
      <c r="F115" s="228"/>
      <c r="G115" s="228"/>
    </row>
    <row r="116" spans="2:7" ht="27.75">
      <c r="B116" s="81" t="s">
        <v>922</v>
      </c>
      <c r="C116" s="133">
        <v>418497886</v>
      </c>
      <c r="D116" s="133">
        <v>418497886</v>
      </c>
      <c r="E116" s="236" t="s">
        <v>951</v>
      </c>
      <c r="F116" s="236"/>
      <c r="G116" s="236"/>
    </row>
    <row r="117" spans="2:7">
      <c r="B117" s="82"/>
      <c r="C117" s="74"/>
      <c r="D117" s="74"/>
      <c r="E117" s="228"/>
      <c r="F117" s="228"/>
      <c r="G117" s="228"/>
    </row>
    <row r="118" spans="2:7">
      <c r="B118" s="80"/>
      <c r="C118" s="71"/>
      <c r="D118" s="71"/>
      <c r="E118" s="228"/>
      <c r="F118" s="228"/>
      <c r="G118" s="228"/>
    </row>
    <row r="119" spans="2:7">
      <c r="B119" s="80" t="s">
        <v>412</v>
      </c>
      <c r="C119" s="71"/>
      <c r="D119" s="71"/>
      <c r="E119" s="228"/>
      <c r="F119" s="228"/>
      <c r="G119" s="228"/>
    </row>
    <row r="120" spans="2:7">
      <c r="B120" s="82"/>
      <c r="C120" s="71"/>
      <c r="D120" s="71"/>
      <c r="E120" s="228"/>
      <c r="F120" s="228"/>
      <c r="G120" s="228"/>
    </row>
    <row r="121" spans="2:7" ht="94.5" customHeight="1">
      <c r="B121" s="82" t="s">
        <v>396</v>
      </c>
      <c r="C121" s="71"/>
      <c r="D121" s="71"/>
      <c r="E121" s="232" t="s">
        <v>920</v>
      </c>
      <c r="F121" s="233"/>
      <c r="G121" s="234"/>
    </row>
    <row r="122" spans="2:7">
      <c r="B122" s="82"/>
      <c r="C122" s="71"/>
      <c r="D122" s="71"/>
      <c r="E122" s="228"/>
      <c r="F122" s="228"/>
      <c r="G122" s="228"/>
    </row>
    <row r="123" spans="2:7" ht="57" customHeight="1">
      <c r="B123" s="82" t="s">
        <v>397</v>
      </c>
      <c r="C123" s="71"/>
      <c r="D123" s="71"/>
      <c r="E123" s="232" t="s">
        <v>921</v>
      </c>
      <c r="F123" s="233"/>
      <c r="G123" s="234"/>
    </row>
    <row r="124" spans="2:7" ht="13.5" thickBot="1">
      <c r="B124" s="85"/>
      <c r="C124" s="86"/>
      <c r="D124" s="86"/>
      <c r="E124" s="240"/>
      <c r="F124" s="240"/>
      <c r="G124" s="240"/>
    </row>
    <row r="125" spans="2:7">
      <c r="B125" s="70" t="s">
        <v>398</v>
      </c>
      <c r="C125" s="70"/>
      <c r="D125" s="70"/>
      <c r="E125" s="70"/>
    </row>
    <row r="126" spans="2:7">
      <c r="B126" s="70" t="s">
        <v>898</v>
      </c>
      <c r="C126" s="70"/>
      <c r="D126" s="70"/>
      <c r="E126" s="70"/>
    </row>
    <row r="127" spans="2:7">
      <c r="B127" s="70" t="s">
        <v>399</v>
      </c>
      <c r="C127" s="70"/>
      <c r="D127" s="70"/>
      <c r="E127" s="70"/>
    </row>
    <row r="128" spans="2:7">
      <c r="B128" s="70" t="s">
        <v>899</v>
      </c>
      <c r="C128" s="70"/>
      <c r="D128" s="70"/>
      <c r="E128" s="70"/>
    </row>
    <row r="129" spans="2:7">
      <c r="B129" s="70" t="s">
        <v>400</v>
      </c>
      <c r="C129" s="70"/>
      <c r="D129" s="70"/>
      <c r="E129" s="70"/>
    </row>
    <row r="130" spans="2:7">
      <c r="B130" s="70" t="s">
        <v>401</v>
      </c>
      <c r="C130" s="70"/>
      <c r="D130" s="70"/>
      <c r="E130" s="70"/>
    </row>
    <row r="131" spans="2:7">
      <c r="B131" s="70" t="s">
        <v>402</v>
      </c>
      <c r="C131" s="70"/>
      <c r="D131" s="70"/>
      <c r="E131" s="70"/>
    </row>
    <row r="132" spans="2:7">
      <c r="B132" s="70" t="s">
        <v>403</v>
      </c>
      <c r="C132" s="70"/>
      <c r="D132" s="70"/>
      <c r="E132" s="70"/>
    </row>
    <row r="133" spans="2:7">
      <c r="B133" s="70" t="s">
        <v>404</v>
      </c>
      <c r="C133" s="70"/>
      <c r="D133" s="70"/>
      <c r="E133" s="70"/>
    </row>
    <row r="134" spans="2:7">
      <c r="B134" s="70" t="s">
        <v>405</v>
      </c>
      <c r="C134" s="70"/>
      <c r="D134" s="70"/>
      <c r="E134" s="70"/>
    </row>
    <row r="135" spans="2:7">
      <c r="B135" s="70" t="s">
        <v>406</v>
      </c>
      <c r="C135" s="70"/>
      <c r="D135" s="70"/>
      <c r="E135" s="70"/>
    </row>
    <row r="136" spans="2:7">
      <c r="B136" s="70" t="s">
        <v>407</v>
      </c>
      <c r="C136" s="70"/>
      <c r="D136" s="70"/>
      <c r="E136" s="70"/>
    </row>
    <row r="137" spans="2:7">
      <c r="B137" s="70" t="s">
        <v>408</v>
      </c>
      <c r="C137" s="70"/>
      <c r="D137" s="70"/>
      <c r="E137" s="70"/>
    </row>
    <row r="138" spans="2:7">
      <c r="B138" s="70" t="s">
        <v>409</v>
      </c>
      <c r="C138" s="70"/>
      <c r="D138" s="70"/>
      <c r="E138" s="70"/>
    </row>
    <row r="141" spans="2:7" ht="13.5" thickBot="1"/>
    <row r="142" spans="2:7" ht="231" customHeight="1" thickBot="1">
      <c r="B142" s="248" t="s">
        <v>417</v>
      </c>
      <c r="C142" s="249"/>
      <c r="D142" s="249"/>
      <c r="E142" s="249"/>
      <c r="F142" s="249"/>
      <c r="G142" s="249"/>
    </row>
    <row r="144" spans="2:7" ht="21" customHeight="1">
      <c r="B144" s="256" t="s">
        <v>418</v>
      </c>
      <c r="C144" s="257"/>
      <c r="D144" s="257"/>
      <c r="E144" s="258"/>
    </row>
    <row r="145" spans="2:5" ht="25.5" customHeight="1">
      <c r="B145" s="241" t="s">
        <v>419</v>
      </c>
      <c r="C145" s="242"/>
      <c r="D145" s="242"/>
      <c r="E145" s="243"/>
    </row>
    <row r="146" spans="2:5" ht="37.5" customHeight="1">
      <c r="B146" s="224" t="s">
        <v>577</v>
      </c>
      <c r="C146" s="225"/>
      <c r="D146" s="225"/>
      <c r="E146" s="226"/>
    </row>
    <row r="147" spans="2:5" ht="78.75" customHeight="1">
      <c r="B147" s="108" t="s">
        <v>420</v>
      </c>
      <c r="C147" s="101">
        <v>0</v>
      </c>
      <c r="D147" s="109" t="s">
        <v>554</v>
      </c>
      <c r="E147" s="108" t="s">
        <v>861</v>
      </c>
    </row>
    <row r="148" spans="2:5" ht="114.75">
      <c r="B148" s="108" t="s">
        <v>421</v>
      </c>
      <c r="C148" s="101">
        <v>1</v>
      </c>
      <c r="D148" s="110" t="s">
        <v>554</v>
      </c>
      <c r="E148" s="108" t="s">
        <v>825</v>
      </c>
    </row>
    <row r="149" spans="2:5" ht="35.25" customHeight="1">
      <c r="B149" s="224" t="s">
        <v>578</v>
      </c>
      <c r="C149" s="225"/>
      <c r="D149" s="225"/>
      <c r="E149" s="226"/>
    </row>
    <row r="150" spans="2:5" ht="89.25">
      <c r="B150" s="108" t="s">
        <v>422</v>
      </c>
      <c r="C150" s="101">
        <v>0</v>
      </c>
      <c r="D150" s="110" t="s">
        <v>555</v>
      </c>
      <c r="E150" s="108" t="s">
        <v>862</v>
      </c>
    </row>
    <row r="151" spans="2:5" ht="89.25">
      <c r="B151" s="108" t="s">
        <v>423</v>
      </c>
      <c r="C151" s="101">
        <v>0</v>
      </c>
      <c r="D151" s="110" t="s">
        <v>555</v>
      </c>
      <c r="E151" s="108" t="s">
        <v>826</v>
      </c>
    </row>
    <row r="152" spans="2:5" ht="89.25">
      <c r="B152" s="108" t="s">
        <v>424</v>
      </c>
      <c r="C152" s="101">
        <v>0</v>
      </c>
      <c r="D152" s="110" t="s">
        <v>555</v>
      </c>
      <c r="E152" s="108" t="s">
        <v>863</v>
      </c>
    </row>
    <row r="153" spans="2:5" ht="39.75" customHeight="1">
      <c r="B153" s="224" t="s">
        <v>579</v>
      </c>
      <c r="C153" s="225"/>
      <c r="D153" s="225"/>
      <c r="E153" s="226"/>
    </row>
    <row r="154" spans="2:5" ht="89.25">
      <c r="B154" s="108" t="s">
        <v>425</v>
      </c>
      <c r="C154" s="101">
        <v>0</v>
      </c>
      <c r="D154" s="110" t="s">
        <v>556</v>
      </c>
      <c r="E154" s="108" t="s">
        <v>827</v>
      </c>
    </row>
    <row r="155" spans="2:5" ht="63.75">
      <c r="B155" s="108" t="s">
        <v>426</v>
      </c>
      <c r="C155" s="101">
        <v>0</v>
      </c>
      <c r="D155" s="110" t="s">
        <v>557</v>
      </c>
      <c r="E155" s="108" t="s">
        <v>826</v>
      </c>
    </row>
    <row r="156" spans="2:5" ht="63.75">
      <c r="B156" s="108" t="s">
        <v>427</v>
      </c>
      <c r="C156" s="101">
        <v>0</v>
      </c>
      <c r="D156" s="110" t="s">
        <v>557</v>
      </c>
      <c r="E156" s="108" t="s">
        <v>650</v>
      </c>
    </row>
    <row r="157" spans="2:5" ht="58.5" customHeight="1">
      <c r="B157" s="224" t="s">
        <v>580</v>
      </c>
      <c r="C157" s="225"/>
      <c r="D157" s="225"/>
      <c r="E157" s="226"/>
    </row>
    <row r="158" spans="2:5" ht="89.25">
      <c r="B158" s="108" t="s">
        <v>428</v>
      </c>
      <c r="C158" s="101">
        <v>0</v>
      </c>
      <c r="D158" s="110" t="s">
        <v>558</v>
      </c>
      <c r="E158" s="108" t="s">
        <v>864</v>
      </c>
    </row>
    <row r="159" spans="2:5" ht="89.25">
      <c r="B159" s="108" t="s">
        <v>429</v>
      </c>
      <c r="C159" s="101">
        <v>0</v>
      </c>
      <c r="D159" s="110" t="s">
        <v>558</v>
      </c>
      <c r="E159" s="108" t="s">
        <v>828</v>
      </c>
    </row>
    <row r="160" spans="2:5" ht="89.25">
      <c r="B160" s="108" t="s">
        <v>430</v>
      </c>
      <c r="C160" s="101">
        <v>2</v>
      </c>
      <c r="D160" s="110" t="s">
        <v>558</v>
      </c>
      <c r="E160" s="108" t="s">
        <v>829</v>
      </c>
    </row>
    <row r="161" spans="2:5" ht="89.25">
      <c r="B161" s="108" t="s">
        <v>431</v>
      </c>
      <c r="C161" s="101">
        <v>0</v>
      </c>
      <c r="D161" s="110" t="s">
        <v>558</v>
      </c>
      <c r="E161" s="108" t="s">
        <v>830</v>
      </c>
    </row>
    <row r="162" spans="2:5" ht="23.25" customHeight="1">
      <c r="B162" s="224" t="s">
        <v>581</v>
      </c>
      <c r="C162" s="225"/>
      <c r="D162" s="225"/>
      <c r="E162" s="226"/>
    </row>
    <row r="163" spans="2:5" ht="38.25">
      <c r="B163" s="108" t="s">
        <v>432</v>
      </c>
      <c r="C163" s="104"/>
      <c r="D163" s="111"/>
      <c r="E163" s="108"/>
    </row>
    <row r="164" spans="2:5" ht="89.25">
      <c r="B164" s="108" t="s">
        <v>500</v>
      </c>
      <c r="C164" s="101">
        <v>0</v>
      </c>
      <c r="D164" s="110" t="s">
        <v>558</v>
      </c>
      <c r="E164" s="108" t="s">
        <v>831</v>
      </c>
    </row>
    <row r="165" spans="2:5" ht="89.25">
      <c r="B165" s="108" t="s">
        <v>433</v>
      </c>
      <c r="C165" s="101">
        <v>0</v>
      </c>
      <c r="D165" s="110" t="s">
        <v>558</v>
      </c>
      <c r="E165" s="108" t="s">
        <v>865</v>
      </c>
    </row>
    <row r="166" spans="2:5" ht="89.25">
      <c r="B166" s="108" t="s">
        <v>434</v>
      </c>
      <c r="C166" s="101">
        <v>0</v>
      </c>
      <c r="D166" s="110" t="s">
        <v>558</v>
      </c>
      <c r="E166" s="108" t="s">
        <v>866</v>
      </c>
    </row>
    <row r="167" spans="2:5" ht="114.75">
      <c r="B167" s="108" t="s">
        <v>435</v>
      </c>
      <c r="C167" s="101">
        <v>1</v>
      </c>
      <c r="D167" s="110" t="s">
        <v>558</v>
      </c>
      <c r="E167" s="108" t="s">
        <v>867</v>
      </c>
    </row>
    <row r="168" spans="2:5" ht="140.25">
      <c r="B168" s="108" t="s">
        <v>436</v>
      </c>
      <c r="C168" s="101">
        <v>1</v>
      </c>
      <c r="D168" s="110" t="s">
        <v>558</v>
      </c>
      <c r="E168" s="108" t="s">
        <v>868</v>
      </c>
    </row>
    <row r="169" spans="2:5" ht="89.25">
      <c r="B169" s="108" t="s">
        <v>437</v>
      </c>
      <c r="C169" s="101">
        <v>0</v>
      </c>
      <c r="D169" s="110" t="s">
        <v>559</v>
      </c>
      <c r="E169" s="108" t="s">
        <v>869</v>
      </c>
    </row>
    <row r="170" spans="2:5" ht="48.75" customHeight="1">
      <c r="B170" s="224" t="s">
        <v>583</v>
      </c>
      <c r="C170" s="225"/>
      <c r="D170" s="225"/>
      <c r="E170" s="226"/>
    </row>
    <row r="171" spans="2:5" ht="114.75">
      <c r="B171" s="108" t="s">
        <v>438</v>
      </c>
      <c r="C171" s="101">
        <v>1</v>
      </c>
      <c r="D171" s="110" t="s">
        <v>560</v>
      </c>
      <c r="E171" s="149" t="s">
        <v>916</v>
      </c>
    </row>
    <row r="172" spans="2:5" ht="76.5">
      <c r="B172" s="108" t="s">
        <v>439</v>
      </c>
      <c r="C172" s="101">
        <v>1</v>
      </c>
      <c r="D172" s="110" t="s">
        <v>560</v>
      </c>
      <c r="E172" s="149" t="s">
        <v>915</v>
      </c>
    </row>
    <row r="173" spans="2:5" ht="36.75" customHeight="1">
      <c r="B173" s="224" t="s">
        <v>582</v>
      </c>
      <c r="C173" s="225"/>
      <c r="D173" s="225"/>
      <c r="E173" s="226"/>
    </row>
    <row r="174" spans="2:5" ht="63.75">
      <c r="B174" s="108" t="s">
        <v>440</v>
      </c>
      <c r="C174" s="101">
        <v>0</v>
      </c>
      <c r="D174" s="110" t="s">
        <v>561</v>
      </c>
      <c r="E174" s="108" t="s">
        <v>833</v>
      </c>
    </row>
    <row r="175" spans="2:5" ht="63.75">
      <c r="B175" s="108" t="s">
        <v>441</v>
      </c>
      <c r="C175" s="101">
        <v>0</v>
      </c>
      <c r="D175" s="110" t="s">
        <v>561</v>
      </c>
      <c r="E175" s="108" t="s">
        <v>834</v>
      </c>
    </row>
    <row r="176" spans="2:5" ht="102">
      <c r="B176" s="108" t="s">
        <v>442</v>
      </c>
      <c r="C176" s="101">
        <v>1</v>
      </c>
      <c r="D176" s="110" t="s">
        <v>561</v>
      </c>
      <c r="E176" s="108" t="s">
        <v>870</v>
      </c>
    </row>
    <row r="177" spans="2:5" ht="76.5">
      <c r="B177" s="108" t="s">
        <v>443</v>
      </c>
      <c r="C177" s="101">
        <v>1</v>
      </c>
      <c r="D177" s="110" t="s">
        <v>561</v>
      </c>
      <c r="E177" s="108" t="s">
        <v>871</v>
      </c>
    </row>
    <row r="178" spans="2:5" ht="31.5" customHeight="1">
      <c r="B178" s="224" t="s">
        <v>598</v>
      </c>
      <c r="C178" s="225"/>
      <c r="D178" s="225"/>
      <c r="E178" s="226"/>
    </row>
    <row r="179" spans="2:5" ht="63.75">
      <c r="B179" s="108" t="s">
        <v>444</v>
      </c>
      <c r="C179" s="101">
        <v>3</v>
      </c>
      <c r="D179" s="110" t="s">
        <v>562</v>
      </c>
      <c r="E179" s="108" t="s">
        <v>835</v>
      </c>
    </row>
    <row r="180" spans="2:5" ht="27" customHeight="1">
      <c r="B180" s="224" t="s">
        <v>599</v>
      </c>
      <c r="C180" s="225"/>
      <c r="D180" s="225"/>
      <c r="E180" s="226"/>
    </row>
    <row r="181" spans="2:5" ht="63.75">
      <c r="B181" s="108" t="s">
        <v>445</v>
      </c>
      <c r="C181" s="101">
        <v>0</v>
      </c>
      <c r="D181" s="110" t="s">
        <v>563</v>
      </c>
      <c r="E181" s="108" t="s">
        <v>650</v>
      </c>
    </row>
    <row r="182" spans="2:5" ht="63.75">
      <c r="B182" s="108" t="s">
        <v>446</v>
      </c>
      <c r="C182" s="101">
        <v>1</v>
      </c>
      <c r="D182" s="110" t="s">
        <v>563</v>
      </c>
      <c r="E182" s="108" t="s">
        <v>836</v>
      </c>
    </row>
    <row r="183" spans="2:5" ht="63.75">
      <c r="B183" s="108" t="s">
        <v>447</v>
      </c>
      <c r="C183" s="101">
        <v>2</v>
      </c>
      <c r="D183" s="110" t="s">
        <v>563</v>
      </c>
      <c r="E183" s="108" t="s">
        <v>837</v>
      </c>
    </row>
    <row r="184" spans="2:5" ht="63.75">
      <c r="B184" s="108" t="s">
        <v>448</v>
      </c>
      <c r="C184" s="101">
        <v>2</v>
      </c>
      <c r="D184" s="110" t="s">
        <v>563</v>
      </c>
      <c r="E184" s="108" t="s">
        <v>838</v>
      </c>
    </row>
    <row r="185" spans="2:5" ht="76.5">
      <c r="B185" s="108" t="s">
        <v>564</v>
      </c>
      <c r="C185" s="101">
        <v>1</v>
      </c>
      <c r="D185" s="110" t="s">
        <v>563</v>
      </c>
      <c r="E185" s="149" t="s">
        <v>917</v>
      </c>
    </row>
    <row r="186" spans="2:5" ht="63.75">
      <c r="B186" s="108" t="s">
        <v>449</v>
      </c>
      <c r="C186" s="101">
        <v>2</v>
      </c>
      <c r="D186" s="110" t="s">
        <v>563</v>
      </c>
      <c r="E186" s="108" t="s">
        <v>839</v>
      </c>
    </row>
    <row r="187" spans="2:5" ht="63.75">
      <c r="B187" s="108" t="s">
        <v>450</v>
      </c>
      <c r="C187" s="101">
        <v>1</v>
      </c>
      <c r="D187" s="110" t="s">
        <v>563</v>
      </c>
      <c r="E187" s="108" t="s">
        <v>840</v>
      </c>
    </row>
    <row r="188" spans="2:5" ht="114.75">
      <c r="B188" s="108" t="s">
        <v>451</v>
      </c>
      <c r="C188" s="101">
        <v>2</v>
      </c>
      <c r="D188" s="110" t="s">
        <v>563</v>
      </c>
      <c r="E188" s="149" t="s">
        <v>918</v>
      </c>
    </row>
    <row r="189" spans="2:5">
      <c r="B189" s="244" t="s">
        <v>452</v>
      </c>
      <c r="C189" s="113">
        <f>SUM(B147:E188)</f>
        <v>23</v>
      </c>
      <c r="D189" s="247" t="s">
        <v>600</v>
      </c>
      <c r="E189" s="247"/>
    </row>
    <row r="190" spans="2:5">
      <c r="B190" s="245"/>
      <c r="C190" s="113">
        <v>95</v>
      </c>
      <c r="D190" s="247" t="s">
        <v>832</v>
      </c>
      <c r="E190" s="247"/>
    </row>
    <row r="191" spans="2:5">
      <c r="B191" s="246"/>
      <c r="C191" s="127">
        <f>C189/C190</f>
        <v>0.24210526315789474</v>
      </c>
      <c r="D191" s="247" t="s">
        <v>601</v>
      </c>
      <c r="E191" s="247"/>
    </row>
    <row r="192" spans="2:5" s="114" customFormat="1" ht="25.5" customHeight="1">
      <c r="B192" s="241" t="s">
        <v>453</v>
      </c>
      <c r="C192" s="242"/>
      <c r="D192" s="242"/>
      <c r="E192" s="243"/>
    </row>
    <row r="193" spans="2:5" ht="24" customHeight="1">
      <c r="B193" s="224" t="s">
        <v>584</v>
      </c>
      <c r="C193" s="225"/>
      <c r="D193" s="225"/>
      <c r="E193" s="226"/>
    </row>
    <row r="194" spans="2:5" ht="76.5">
      <c r="B194" s="108" t="s">
        <v>454</v>
      </c>
      <c r="C194" s="101">
        <v>2</v>
      </c>
      <c r="D194" s="110" t="s">
        <v>565</v>
      </c>
      <c r="E194" s="108" t="s">
        <v>872</v>
      </c>
    </row>
    <row r="195" spans="2:5" ht="114.75">
      <c r="B195" s="108" t="s">
        <v>455</v>
      </c>
      <c r="C195" s="101">
        <v>1</v>
      </c>
      <c r="D195" s="110" t="s">
        <v>566</v>
      </c>
      <c r="E195" s="108" t="s">
        <v>841</v>
      </c>
    </row>
    <row r="196" spans="2:5" ht="114.75">
      <c r="B196" s="108" t="s">
        <v>456</v>
      </c>
      <c r="C196" s="101">
        <v>1</v>
      </c>
      <c r="D196" s="110" t="s">
        <v>566</v>
      </c>
      <c r="E196" s="108" t="s">
        <v>842</v>
      </c>
    </row>
    <row r="197" spans="2:5" ht="114.75">
      <c r="B197" s="108" t="s">
        <v>547</v>
      </c>
      <c r="C197" s="101">
        <v>1</v>
      </c>
      <c r="D197" s="110" t="s">
        <v>566</v>
      </c>
      <c r="E197" s="108" t="s">
        <v>873</v>
      </c>
    </row>
    <row r="198" spans="2:5" ht="114.75">
      <c r="B198" s="108" t="s">
        <v>548</v>
      </c>
      <c r="C198" s="101">
        <v>0</v>
      </c>
      <c r="D198" s="110" t="s">
        <v>566</v>
      </c>
      <c r="E198" s="108" t="s">
        <v>650</v>
      </c>
    </row>
    <row r="199" spans="2:5" ht="114.75">
      <c r="B199" s="108" t="s">
        <v>549</v>
      </c>
      <c r="C199" s="101">
        <v>0</v>
      </c>
      <c r="D199" s="110" t="s">
        <v>566</v>
      </c>
      <c r="E199" s="108" t="s">
        <v>843</v>
      </c>
    </row>
    <row r="200" spans="2:5" ht="25.5" customHeight="1">
      <c r="B200" s="224" t="s">
        <v>586</v>
      </c>
      <c r="C200" s="225"/>
      <c r="D200" s="225"/>
      <c r="E200" s="226"/>
    </row>
    <row r="201" spans="2:5" ht="63.75">
      <c r="B201" s="108" t="s">
        <v>457</v>
      </c>
      <c r="C201" s="101">
        <v>0</v>
      </c>
      <c r="D201" s="110" t="s">
        <v>567</v>
      </c>
      <c r="E201" s="108" t="s">
        <v>844</v>
      </c>
    </row>
    <row r="202" spans="2:5" ht="63.75">
      <c r="B202" s="108" t="s">
        <v>458</v>
      </c>
      <c r="C202" s="101">
        <v>0</v>
      </c>
      <c r="D202" s="110" t="s">
        <v>567</v>
      </c>
      <c r="E202" s="108" t="s">
        <v>650</v>
      </c>
    </row>
    <row r="203" spans="2:5" ht="63.75">
      <c r="B203" s="108" t="s">
        <v>459</v>
      </c>
      <c r="C203" s="101">
        <v>0</v>
      </c>
      <c r="D203" s="110" t="s">
        <v>567</v>
      </c>
      <c r="E203" s="108" t="s">
        <v>650</v>
      </c>
    </row>
    <row r="204" spans="2:5" ht="25.5" customHeight="1">
      <c r="B204" s="224" t="s">
        <v>585</v>
      </c>
      <c r="C204" s="225"/>
      <c r="D204" s="225"/>
      <c r="E204" s="226"/>
    </row>
    <row r="205" spans="2:5" ht="76.5">
      <c r="B205" s="108" t="s">
        <v>460</v>
      </c>
      <c r="C205" s="101">
        <v>0</v>
      </c>
      <c r="D205" s="110" t="s">
        <v>568</v>
      </c>
      <c r="E205" s="108" t="s">
        <v>845</v>
      </c>
    </row>
    <row r="206" spans="2:5" ht="76.5">
      <c r="B206" s="108" t="s">
        <v>461</v>
      </c>
      <c r="C206" s="101">
        <v>1</v>
      </c>
      <c r="D206" s="110" t="s">
        <v>568</v>
      </c>
      <c r="E206" s="108" t="s">
        <v>846</v>
      </c>
    </row>
    <row r="207" spans="2:5" ht="76.5">
      <c r="B207" s="108" t="s">
        <v>462</v>
      </c>
      <c r="C207" s="101">
        <v>1</v>
      </c>
      <c r="D207" s="110" t="s">
        <v>568</v>
      </c>
      <c r="E207" s="108" t="s">
        <v>847</v>
      </c>
    </row>
    <row r="208" spans="2:5" ht="102">
      <c r="B208" s="108" t="s">
        <v>463</v>
      </c>
      <c r="C208" s="101">
        <v>1</v>
      </c>
      <c r="D208" s="110" t="s">
        <v>568</v>
      </c>
      <c r="E208" s="108" t="s">
        <v>848</v>
      </c>
    </row>
    <row r="209" spans="2:5" ht="25.5" customHeight="1">
      <c r="B209" s="224" t="s">
        <v>587</v>
      </c>
      <c r="C209" s="225"/>
      <c r="D209" s="225"/>
      <c r="E209" s="226"/>
    </row>
    <row r="210" spans="2:5" ht="89.25">
      <c r="B210" s="108" t="s">
        <v>464</v>
      </c>
      <c r="C210" s="101"/>
      <c r="D210" s="110" t="s">
        <v>570</v>
      </c>
      <c r="E210" s="108" t="s">
        <v>849</v>
      </c>
    </row>
    <row r="211" spans="2:5" ht="76.5">
      <c r="B211" s="108" t="s">
        <v>465</v>
      </c>
      <c r="C211" s="101"/>
      <c r="D211" s="110" t="s">
        <v>570</v>
      </c>
      <c r="E211" s="108" t="s">
        <v>874</v>
      </c>
    </row>
    <row r="212" spans="2:5" ht="22.5" customHeight="1">
      <c r="B212" s="224" t="s">
        <v>466</v>
      </c>
      <c r="C212" s="225"/>
      <c r="D212" s="225"/>
      <c r="E212" s="226"/>
    </row>
    <row r="213" spans="2:5" ht="63.75">
      <c r="B213" s="108" t="s">
        <v>467</v>
      </c>
      <c r="C213" s="101">
        <v>0</v>
      </c>
      <c r="D213" s="110" t="s">
        <v>569</v>
      </c>
      <c r="E213" s="108" t="s">
        <v>650</v>
      </c>
    </row>
    <row r="214" spans="2:5" ht="63.75">
      <c r="B214" s="108" t="s">
        <v>541</v>
      </c>
      <c r="C214" s="101">
        <v>1</v>
      </c>
      <c r="D214" s="110" t="s">
        <v>569</v>
      </c>
      <c r="E214" s="108" t="s">
        <v>850</v>
      </c>
    </row>
    <row r="215" spans="2:5" ht="63.75">
      <c r="B215" s="108" t="s">
        <v>468</v>
      </c>
      <c r="C215" s="101">
        <v>0</v>
      </c>
      <c r="D215" s="110" t="s">
        <v>569</v>
      </c>
      <c r="E215" s="108" t="s">
        <v>650</v>
      </c>
    </row>
    <row r="216" spans="2:5" ht="63.75">
      <c r="B216" s="108" t="s">
        <v>469</v>
      </c>
      <c r="C216" s="101">
        <v>1</v>
      </c>
      <c r="D216" s="110" t="s">
        <v>569</v>
      </c>
      <c r="E216" s="108" t="s">
        <v>851</v>
      </c>
    </row>
    <row r="217" spans="2:5" ht="63.75">
      <c r="B217" s="108" t="s">
        <v>470</v>
      </c>
      <c r="C217" s="101">
        <v>2</v>
      </c>
      <c r="D217" s="110" t="s">
        <v>569</v>
      </c>
      <c r="E217" s="108" t="s">
        <v>875</v>
      </c>
    </row>
    <row r="218" spans="2:5" ht="63.75">
      <c r="B218" s="108" t="s">
        <v>471</v>
      </c>
      <c r="C218" s="101">
        <v>0</v>
      </c>
      <c r="D218" s="110" t="s">
        <v>569</v>
      </c>
      <c r="E218" s="108" t="s">
        <v>852</v>
      </c>
    </row>
    <row r="219" spans="2:5">
      <c r="B219" s="244" t="s">
        <v>472</v>
      </c>
      <c r="C219" s="113">
        <f>SUM(B194:E218)</f>
        <v>12</v>
      </c>
      <c r="D219" s="247" t="s">
        <v>600</v>
      </c>
      <c r="E219" s="247"/>
    </row>
    <row r="220" spans="2:5">
      <c r="B220" s="245"/>
      <c r="C220" s="113">
        <v>59</v>
      </c>
      <c r="D220" s="247" t="s">
        <v>602</v>
      </c>
      <c r="E220" s="247"/>
    </row>
    <row r="221" spans="2:5">
      <c r="B221" s="246"/>
      <c r="C221" s="127">
        <f>C219/C220</f>
        <v>0.20338983050847459</v>
      </c>
      <c r="D221" s="247" t="s">
        <v>601</v>
      </c>
      <c r="E221" s="247"/>
    </row>
    <row r="222" spans="2:5" ht="24.75" customHeight="1">
      <c r="B222" s="241" t="s">
        <v>473</v>
      </c>
      <c r="C222" s="242"/>
      <c r="D222" s="242"/>
      <c r="E222" s="243"/>
    </row>
    <row r="223" spans="2:5" ht="25.5" customHeight="1">
      <c r="B223" s="224" t="s">
        <v>588</v>
      </c>
      <c r="C223" s="225"/>
      <c r="D223" s="225"/>
      <c r="E223" s="226"/>
    </row>
    <row r="224" spans="2:5" ht="63.75">
      <c r="B224" s="108" t="s">
        <v>474</v>
      </c>
      <c r="C224" s="101">
        <v>0</v>
      </c>
      <c r="D224" s="110" t="s">
        <v>571</v>
      </c>
      <c r="E224" s="108" t="s">
        <v>650</v>
      </c>
    </row>
    <row r="225" spans="2:5" ht="145.5" customHeight="1">
      <c r="B225" s="108" t="s">
        <v>475</v>
      </c>
      <c r="C225" s="101">
        <v>1</v>
      </c>
      <c r="D225" s="109" t="s">
        <v>571</v>
      </c>
      <c r="E225" s="149" t="s">
        <v>919</v>
      </c>
    </row>
    <row r="226" spans="2:5" ht="81" customHeight="1">
      <c r="B226" s="108" t="s">
        <v>476</v>
      </c>
      <c r="C226" s="101">
        <v>1</v>
      </c>
      <c r="D226" s="110" t="s">
        <v>571</v>
      </c>
      <c r="E226" s="108" t="s">
        <v>853</v>
      </c>
    </row>
    <row r="227" spans="2:5" ht="89.25">
      <c r="B227" s="108" t="s">
        <v>477</v>
      </c>
      <c r="C227" s="101">
        <v>1</v>
      </c>
      <c r="D227" s="110" t="s">
        <v>571</v>
      </c>
      <c r="E227" s="108" t="s">
        <v>854</v>
      </c>
    </row>
    <row r="228" spans="2:5" ht="25.5" customHeight="1">
      <c r="B228" s="224" t="s">
        <v>589</v>
      </c>
      <c r="C228" s="225"/>
      <c r="D228" s="225"/>
      <c r="E228" s="226"/>
    </row>
    <row r="229" spans="2:5" ht="63.75">
      <c r="B229" s="108" t="s">
        <v>544</v>
      </c>
      <c r="C229" s="101">
        <v>0</v>
      </c>
      <c r="D229" s="110" t="s">
        <v>572</v>
      </c>
      <c r="E229" s="108" t="s">
        <v>855</v>
      </c>
    </row>
    <row r="230" spans="2:5" ht="63.75">
      <c r="B230" s="108" t="s">
        <v>478</v>
      </c>
      <c r="C230" s="101">
        <v>2</v>
      </c>
      <c r="D230" s="110" t="s">
        <v>572</v>
      </c>
      <c r="E230" s="108" t="s">
        <v>876</v>
      </c>
    </row>
    <row r="231" spans="2:5" ht="63.75">
      <c r="B231" s="108" t="s">
        <v>479</v>
      </c>
      <c r="C231" s="101">
        <v>0</v>
      </c>
      <c r="D231" s="110" t="s">
        <v>572</v>
      </c>
      <c r="E231" s="108" t="s">
        <v>856</v>
      </c>
    </row>
    <row r="232" spans="2:5" ht="102">
      <c r="B232" s="108" t="s">
        <v>480</v>
      </c>
      <c r="C232" s="101">
        <v>1</v>
      </c>
      <c r="D232" s="110" t="s">
        <v>572</v>
      </c>
      <c r="E232" s="108" t="s">
        <v>877</v>
      </c>
    </row>
    <row r="233" spans="2:5" ht="63.75">
      <c r="B233" s="108" t="s">
        <v>481</v>
      </c>
      <c r="C233" s="101">
        <v>1</v>
      </c>
      <c r="D233" s="110" t="s">
        <v>572</v>
      </c>
      <c r="E233" s="108" t="s">
        <v>878</v>
      </c>
    </row>
    <row r="234" spans="2:5" ht="24.75" customHeight="1">
      <c r="B234" s="224" t="s">
        <v>590</v>
      </c>
      <c r="C234" s="225"/>
      <c r="D234" s="225"/>
      <c r="E234" s="226"/>
    </row>
    <row r="235" spans="2:5" ht="63.75">
      <c r="B235" s="112" t="s">
        <v>501</v>
      </c>
      <c r="C235" s="101">
        <v>0</v>
      </c>
      <c r="D235" s="110" t="s">
        <v>573</v>
      </c>
      <c r="E235" s="108" t="s">
        <v>857</v>
      </c>
    </row>
    <row r="236" spans="2:5" ht="63.75">
      <c r="B236" s="112" t="s">
        <v>595</v>
      </c>
      <c r="C236" s="101">
        <v>0</v>
      </c>
      <c r="D236" s="110" t="s">
        <v>573</v>
      </c>
      <c r="E236" s="108" t="s">
        <v>650</v>
      </c>
    </row>
    <row r="237" spans="2:5" ht="63.75">
      <c r="B237" s="112" t="s">
        <v>596</v>
      </c>
      <c r="C237" s="101">
        <v>0</v>
      </c>
      <c r="D237" s="110" t="s">
        <v>573</v>
      </c>
      <c r="E237" s="108" t="s">
        <v>650</v>
      </c>
    </row>
    <row r="238" spans="2:5" ht="63.75">
      <c r="B238" s="112" t="s">
        <v>597</v>
      </c>
      <c r="C238" s="101">
        <v>0</v>
      </c>
      <c r="D238" s="110" t="s">
        <v>574</v>
      </c>
      <c r="E238" s="108" t="s">
        <v>650</v>
      </c>
    </row>
    <row r="239" spans="2:5" ht="39.75" customHeight="1">
      <c r="B239" s="224" t="s">
        <v>591</v>
      </c>
      <c r="C239" s="225"/>
      <c r="D239" s="225"/>
      <c r="E239" s="226"/>
    </row>
    <row r="240" spans="2:5" ht="63.75">
      <c r="B240" s="108" t="s">
        <v>482</v>
      </c>
      <c r="C240" s="101">
        <v>1</v>
      </c>
      <c r="D240" s="110" t="s">
        <v>572</v>
      </c>
      <c r="E240" s="108" t="s">
        <v>879</v>
      </c>
    </row>
    <row r="241" spans="2:5" ht="63.75">
      <c r="B241" s="108" t="s">
        <v>483</v>
      </c>
      <c r="C241" s="101">
        <v>0</v>
      </c>
      <c r="D241" s="110" t="s">
        <v>572</v>
      </c>
      <c r="E241" s="108" t="s">
        <v>650</v>
      </c>
    </row>
    <row r="242" spans="2:5" ht="26.25" customHeight="1">
      <c r="B242" s="224" t="s">
        <v>593</v>
      </c>
      <c r="C242" s="225"/>
      <c r="D242" s="225"/>
      <c r="E242" s="226"/>
    </row>
    <row r="243" spans="2:5" ht="63.75">
      <c r="B243" s="108" t="s">
        <v>545</v>
      </c>
      <c r="C243" s="101">
        <v>0</v>
      </c>
      <c r="D243" s="110" t="s">
        <v>575</v>
      </c>
      <c r="E243" s="108" t="s">
        <v>858</v>
      </c>
    </row>
    <row r="244" spans="2:5" ht="63.75">
      <c r="B244" s="108" t="s">
        <v>484</v>
      </c>
      <c r="C244" s="101">
        <v>0</v>
      </c>
      <c r="D244" s="110" t="s">
        <v>575</v>
      </c>
      <c r="E244" s="108" t="s">
        <v>826</v>
      </c>
    </row>
    <row r="245" spans="2:5" ht="63.75">
      <c r="B245" s="108" t="s">
        <v>485</v>
      </c>
      <c r="C245" s="101">
        <v>0</v>
      </c>
      <c r="D245" s="110" t="s">
        <v>575</v>
      </c>
      <c r="E245" s="108" t="s">
        <v>826</v>
      </c>
    </row>
    <row r="246" spans="2:5" ht="63.75">
      <c r="B246" s="108" t="s">
        <v>486</v>
      </c>
      <c r="C246" s="101">
        <v>0</v>
      </c>
      <c r="D246" s="110" t="s">
        <v>575</v>
      </c>
      <c r="E246" s="108" t="s">
        <v>826</v>
      </c>
    </row>
    <row r="247" spans="2:5" ht="24.75" customHeight="1">
      <c r="B247" s="224" t="s">
        <v>592</v>
      </c>
      <c r="C247" s="225"/>
      <c r="D247" s="225"/>
      <c r="E247" s="226"/>
    </row>
    <row r="248" spans="2:5" ht="63.75">
      <c r="B248" s="108" t="s">
        <v>487</v>
      </c>
      <c r="C248" s="101">
        <v>0</v>
      </c>
      <c r="D248" s="110" t="s">
        <v>575</v>
      </c>
      <c r="E248" s="108" t="s">
        <v>859</v>
      </c>
    </row>
    <row r="249" spans="2:5" ht="63.75">
      <c r="B249" s="108" t="s">
        <v>546</v>
      </c>
      <c r="C249" s="101">
        <v>0</v>
      </c>
      <c r="D249" s="110" t="s">
        <v>575</v>
      </c>
      <c r="E249" s="108" t="s">
        <v>826</v>
      </c>
    </row>
    <row r="250" spans="2:5" ht="63.75">
      <c r="B250" s="108" t="s">
        <v>488</v>
      </c>
      <c r="C250" s="101">
        <v>0</v>
      </c>
      <c r="D250" s="110" t="s">
        <v>575</v>
      </c>
      <c r="E250" s="108" t="s">
        <v>826</v>
      </c>
    </row>
    <row r="251" spans="2:5" ht="63.75">
      <c r="B251" s="108" t="s">
        <v>489</v>
      </c>
      <c r="C251" s="101">
        <v>0</v>
      </c>
      <c r="D251" s="110" t="s">
        <v>575</v>
      </c>
      <c r="E251" s="108" t="s">
        <v>826</v>
      </c>
    </row>
    <row r="252" spans="2:5" ht="27.75" customHeight="1">
      <c r="B252" s="224" t="s">
        <v>594</v>
      </c>
      <c r="C252" s="225"/>
      <c r="D252" s="225"/>
      <c r="E252" s="226"/>
    </row>
    <row r="253" spans="2:5" s="12" customFormat="1" ht="63.75">
      <c r="B253" s="108" t="s">
        <v>539</v>
      </c>
      <c r="C253" s="101">
        <v>0</v>
      </c>
      <c r="D253" s="110" t="s">
        <v>576</v>
      </c>
      <c r="E253" s="108" t="s">
        <v>860</v>
      </c>
    </row>
    <row r="254" spans="2:5">
      <c r="B254" s="244" t="s">
        <v>932</v>
      </c>
      <c r="C254" s="113">
        <f>SUM(B224:E253)</f>
        <v>8</v>
      </c>
      <c r="D254" s="247" t="s">
        <v>600</v>
      </c>
      <c r="E254" s="247"/>
    </row>
    <row r="255" spans="2:5">
      <c r="B255" s="245"/>
      <c r="C255" s="113">
        <v>71</v>
      </c>
      <c r="D255" s="247" t="s">
        <v>603</v>
      </c>
      <c r="E255" s="247"/>
    </row>
    <row r="256" spans="2:5">
      <c r="B256" s="246"/>
      <c r="C256" s="127">
        <f>C254/C255</f>
        <v>0.11267605633802817</v>
      </c>
      <c r="D256" s="247" t="s">
        <v>601</v>
      </c>
      <c r="E256" s="247"/>
    </row>
    <row r="257" spans="2:7">
      <c r="B257" s="70" t="s">
        <v>490</v>
      </c>
      <c r="C257" s="70"/>
      <c r="D257" s="70"/>
      <c r="E257" s="70"/>
    </row>
    <row r="258" spans="2:7">
      <c r="B258" s="70" t="s">
        <v>491</v>
      </c>
      <c r="C258" s="70"/>
      <c r="D258" s="70"/>
      <c r="E258" s="70"/>
      <c r="F258" s="70"/>
      <c r="G258" s="70"/>
    </row>
    <row r="259" spans="2:7">
      <c r="B259" s="70" t="s">
        <v>492</v>
      </c>
      <c r="C259" s="70"/>
      <c r="D259" s="70"/>
      <c r="E259" s="70"/>
      <c r="F259" s="70"/>
      <c r="G259" s="70"/>
    </row>
    <row r="260" spans="2:7">
      <c r="B260" s="70" t="s">
        <v>493</v>
      </c>
      <c r="C260" s="70"/>
      <c r="D260" s="70"/>
      <c r="E260" s="70"/>
      <c r="F260" s="70"/>
      <c r="G260" s="70"/>
    </row>
    <row r="261" spans="2:7">
      <c r="B261" s="70" t="s">
        <v>494</v>
      </c>
      <c r="C261" s="70"/>
      <c r="D261" s="70"/>
      <c r="E261" s="70"/>
      <c r="F261" s="70"/>
      <c r="G261" s="70"/>
    </row>
    <row r="262" spans="2:7">
      <c r="B262" s="70" t="s">
        <v>495</v>
      </c>
      <c r="C262" s="70"/>
      <c r="D262" s="70"/>
      <c r="E262" s="70"/>
      <c r="F262" s="70"/>
      <c r="G262" s="70"/>
    </row>
    <row r="263" spans="2:7">
      <c r="B263" s="70" t="s">
        <v>496</v>
      </c>
      <c r="C263" s="70"/>
      <c r="D263" s="70"/>
      <c r="E263" s="70"/>
      <c r="F263" s="70"/>
      <c r="G263" s="70"/>
    </row>
    <row r="264" spans="2:7">
      <c r="B264" s="70" t="s">
        <v>497</v>
      </c>
      <c r="C264" s="70"/>
      <c r="D264" s="70"/>
      <c r="E264" s="70"/>
      <c r="F264" s="70"/>
      <c r="G264" s="70"/>
    </row>
    <row r="265" spans="2:7">
      <c r="B265" s="70" t="s">
        <v>498</v>
      </c>
      <c r="C265" s="70"/>
      <c r="D265" s="70"/>
      <c r="E265" s="70"/>
      <c r="F265" s="70"/>
      <c r="G265" s="70"/>
    </row>
    <row r="266" spans="2:7">
      <c r="B266" s="70" t="s">
        <v>499</v>
      </c>
      <c r="C266" s="70"/>
      <c r="D266" s="70"/>
      <c r="E266" s="70"/>
      <c r="F266" s="70"/>
      <c r="G266" s="70"/>
    </row>
    <row r="269" spans="2:7" ht="13.5" thickBot="1"/>
    <row r="270" spans="2:7" ht="30.75" customHeight="1" thickBot="1">
      <c r="B270" s="248" t="s">
        <v>330</v>
      </c>
      <c r="C270" s="249"/>
      <c r="D270" s="249"/>
      <c r="E270" s="249"/>
      <c r="F270" s="249"/>
      <c r="G270" s="249"/>
    </row>
    <row r="273" spans="2:8">
      <c r="B273" s="99" t="s">
        <v>521</v>
      </c>
      <c r="C273" s="100"/>
    </row>
    <row r="274" spans="2:8">
      <c r="B274" s="227" t="s">
        <v>502</v>
      </c>
      <c r="C274" s="223">
        <f>C189+C219+C254</f>
        <v>43</v>
      </c>
    </row>
    <row r="275" spans="2:8">
      <c r="B275" s="227"/>
      <c r="C275" s="223"/>
    </row>
    <row r="276" spans="2:8">
      <c r="B276" s="227" t="s">
        <v>503</v>
      </c>
      <c r="C276" s="239">
        <v>225</v>
      </c>
    </row>
    <row r="277" spans="2:8">
      <c r="B277" s="227"/>
      <c r="C277" s="239"/>
    </row>
    <row r="278" spans="2:8">
      <c r="B278" s="227" t="s">
        <v>504</v>
      </c>
      <c r="C278" s="238">
        <f>C274/C276</f>
        <v>0.19111111111111112</v>
      </c>
    </row>
    <row r="279" spans="2:8">
      <c r="B279" s="227"/>
      <c r="C279" s="238"/>
    </row>
    <row r="280" spans="2:8">
      <c r="B280" s="227" t="s">
        <v>540</v>
      </c>
      <c r="C280" s="223" t="s">
        <v>650</v>
      </c>
    </row>
    <row r="281" spans="2:8">
      <c r="B281" s="227"/>
      <c r="C281" s="223"/>
    </row>
    <row r="282" spans="2:8">
      <c r="B282" t="s">
        <v>505</v>
      </c>
      <c r="C282" s="70"/>
    </row>
    <row r="283" spans="2:8">
      <c r="B283" s="70"/>
      <c r="C283" s="70"/>
    </row>
    <row r="285" spans="2:8">
      <c r="B285" s="277" t="s">
        <v>506</v>
      </c>
      <c r="C285" s="277"/>
      <c r="D285" s="277"/>
      <c r="E285" s="277"/>
      <c r="F285" s="277"/>
      <c r="G285" s="277"/>
    </row>
    <row r="286" spans="2:8" ht="13.5" thickBot="1">
      <c r="B286" s="70" t="s">
        <v>507</v>
      </c>
    </row>
    <row r="287" spans="2:8">
      <c r="B287" s="93" t="s">
        <v>508</v>
      </c>
      <c r="C287" s="94" t="s">
        <v>509</v>
      </c>
      <c r="D287" s="94" t="s">
        <v>510</v>
      </c>
      <c r="E287" s="94" t="s">
        <v>511</v>
      </c>
      <c r="F287" s="94" t="s">
        <v>512</v>
      </c>
      <c r="G287" s="95" t="s">
        <v>336</v>
      </c>
    </row>
    <row r="288" spans="2:8" ht="35.1" customHeight="1">
      <c r="B288" s="83" t="s">
        <v>979</v>
      </c>
      <c r="C288" s="75" t="s">
        <v>980</v>
      </c>
      <c r="D288" s="129">
        <v>15741602</v>
      </c>
      <c r="E288" s="75" t="s">
        <v>981</v>
      </c>
      <c r="F288" s="129">
        <v>25352007.440000001</v>
      </c>
      <c r="G288" s="89"/>
      <c r="H288" s="161"/>
    </row>
    <row r="289" spans="2:7">
      <c r="B289" s="83"/>
      <c r="C289" s="75"/>
      <c r="D289" s="75"/>
      <c r="E289" s="75"/>
      <c r="F289" s="75"/>
      <c r="G289" s="89"/>
    </row>
    <row r="290" spans="2:7">
      <c r="B290" s="83"/>
      <c r="C290" s="75"/>
      <c r="D290" s="75"/>
      <c r="E290" s="75"/>
      <c r="F290" s="75"/>
      <c r="G290" s="89"/>
    </row>
    <row r="291" spans="2:7">
      <c r="B291" s="83"/>
      <c r="C291" s="75"/>
      <c r="D291" s="75"/>
      <c r="E291" s="75"/>
      <c r="F291" s="75"/>
      <c r="G291" s="89"/>
    </row>
    <row r="292" spans="2:7">
      <c r="B292" s="83"/>
      <c r="C292" s="75"/>
      <c r="D292" s="75"/>
      <c r="E292" s="75"/>
      <c r="F292" s="75"/>
      <c r="G292" s="89"/>
    </row>
    <row r="293" spans="2:7">
      <c r="B293" s="80"/>
      <c r="C293" s="72"/>
      <c r="D293" s="72"/>
      <c r="E293" s="72"/>
      <c r="F293" s="72"/>
      <c r="G293" s="96"/>
    </row>
    <row r="294" spans="2:7" ht="13.5" thickBot="1">
      <c r="B294" s="85" t="s">
        <v>513</v>
      </c>
      <c r="C294" s="97"/>
      <c r="D294" s="166">
        <f>SUM(D288:D293)</f>
        <v>15741602</v>
      </c>
      <c r="E294" s="97"/>
      <c r="F294" s="166">
        <f>SUM(F288:F293)</f>
        <v>25352007.440000001</v>
      </c>
      <c r="G294" s="98"/>
    </row>
    <row r="297" spans="2:7">
      <c r="B297" s="277" t="s">
        <v>514</v>
      </c>
      <c r="C297" s="277"/>
      <c r="D297" s="277"/>
      <c r="E297" s="277"/>
    </row>
    <row r="298" spans="2:7">
      <c r="B298" s="276" t="s">
        <v>515</v>
      </c>
      <c r="C298" s="276"/>
      <c r="D298" s="276"/>
      <c r="E298" s="276"/>
    </row>
    <row r="299" spans="2:7" ht="13.5" thickBot="1">
      <c r="B299" s="276"/>
      <c r="C299" s="276"/>
      <c r="D299" s="276"/>
      <c r="E299" s="276"/>
    </row>
    <row r="300" spans="2:7" ht="38.25">
      <c r="B300" s="93" t="s">
        <v>516</v>
      </c>
      <c r="C300" s="94" t="s">
        <v>517</v>
      </c>
      <c r="D300" s="94" t="s">
        <v>518</v>
      </c>
      <c r="E300" s="95" t="s">
        <v>519</v>
      </c>
    </row>
    <row r="301" spans="2:7">
      <c r="B301" s="167" t="s">
        <v>650</v>
      </c>
      <c r="C301" s="167" t="s">
        <v>650</v>
      </c>
      <c r="D301" s="167" t="s">
        <v>650</v>
      </c>
      <c r="E301" s="167" t="s">
        <v>650</v>
      </c>
    </row>
    <row r="302" spans="2:7">
      <c r="B302" s="83"/>
      <c r="C302" s="75"/>
      <c r="D302" s="75"/>
      <c r="E302" s="89"/>
    </row>
    <row r="303" spans="2:7">
      <c r="B303" s="83"/>
      <c r="C303" s="75"/>
      <c r="D303" s="75"/>
      <c r="E303" s="89"/>
    </row>
    <row r="304" spans="2:7">
      <c r="B304" s="83"/>
      <c r="C304" s="75"/>
      <c r="D304" s="75"/>
      <c r="E304" s="89"/>
    </row>
    <row r="305" spans="2:5">
      <c r="B305" s="83"/>
      <c r="C305" s="75"/>
      <c r="D305" s="75"/>
      <c r="E305" s="89"/>
    </row>
    <row r="306" spans="2:5" ht="13.5" thickBot="1">
      <c r="B306" s="91"/>
      <c r="C306" s="86"/>
      <c r="D306" s="86"/>
      <c r="E306" s="92"/>
    </row>
  </sheetData>
  <mergeCells count="165">
    <mergeCell ref="E30:G30"/>
    <mergeCell ref="E31:G31"/>
    <mergeCell ref="D221:E221"/>
    <mergeCell ref="B254:B256"/>
    <mergeCell ref="D254:E254"/>
    <mergeCell ref="D255:E255"/>
    <mergeCell ref="D256:E256"/>
    <mergeCell ref="B222:E222"/>
    <mergeCell ref="B223:E223"/>
    <mergeCell ref="B228:E228"/>
    <mergeCell ref="B234:E234"/>
    <mergeCell ref="B239:E239"/>
    <mergeCell ref="B247:E247"/>
    <mergeCell ref="E51:G51"/>
    <mergeCell ref="E45:G45"/>
    <mergeCell ref="E46:G46"/>
    <mergeCell ref="E38:G38"/>
    <mergeCell ref="E39:G39"/>
    <mergeCell ref="E40:G40"/>
    <mergeCell ref="E41:G41"/>
    <mergeCell ref="E35:G35"/>
    <mergeCell ref="E37:G37"/>
    <mergeCell ref="B54:B55"/>
    <mergeCell ref="C54:C55"/>
    <mergeCell ref="B1:G3"/>
    <mergeCell ref="B4:G4"/>
    <mergeCell ref="B5:G5"/>
    <mergeCell ref="B7:G7"/>
    <mergeCell ref="B10:G10"/>
    <mergeCell ref="E50:G50"/>
    <mergeCell ref="E36:G36"/>
    <mergeCell ref="E43:G43"/>
    <mergeCell ref="E44:G44"/>
    <mergeCell ref="E33:G33"/>
    <mergeCell ref="B11:G11"/>
    <mergeCell ref="B8:G8"/>
    <mergeCell ref="B6:D6"/>
    <mergeCell ref="B24:D24"/>
    <mergeCell ref="E28:G28"/>
    <mergeCell ref="E48:G48"/>
    <mergeCell ref="E49:G49"/>
    <mergeCell ref="B13:G13"/>
    <mergeCell ref="B26:G27"/>
    <mergeCell ref="E47:G47"/>
    <mergeCell ref="E29:G29"/>
    <mergeCell ref="E32:G32"/>
    <mergeCell ref="E34:G34"/>
    <mergeCell ref="E42:G42"/>
    <mergeCell ref="E70:G70"/>
    <mergeCell ref="E53:G53"/>
    <mergeCell ref="E58:G58"/>
    <mergeCell ref="E57:G57"/>
    <mergeCell ref="E71:G71"/>
    <mergeCell ref="E60:G60"/>
    <mergeCell ref="E65:G65"/>
    <mergeCell ref="B298:E299"/>
    <mergeCell ref="B285:G285"/>
    <mergeCell ref="B297:E297"/>
    <mergeCell ref="B278:B279"/>
    <mergeCell ref="B280:B281"/>
    <mergeCell ref="C280:C281"/>
    <mergeCell ref="E73:G73"/>
    <mergeCell ref="E72:G72"/>
    <mergeCell ref="E90:G92"/>
    <mergeCell ref="E96:G96"/>
    <mergeCell ref="E74:G74"/>
    <mergeCell ref="E85:G85"/>
    <mergeCell ref="E81:G81"/>
    <mergeCell ref="E76:G76"/>
    <mergeCell ref="E77:G77"/>
    <mergeCell ref="E84:G84"/>
    <mergeCell ref="B97:B98"/>
    <mergeCell ref="B252:E252"/>
    <mergeCell ref="E113:G113"/>
    <mergeCell ref="B153:E153"/>
    <mergeCell ref="D190:E190"/>
    <mergeCell ref="D191:E191"/>
    <mergeCell ref="B192:E192"/>
    <mergeCell ref="B193:E193"/>
    <mergeCell ref="E52:G52"/>
    <mergeCell ref="E61:G61"/>
    <mergeCell ref="E54:G55"/>
    <mergeCell ref="E56:G56"/>
    <mergeCell ref="D54:D55"/>
    <mergeCell ref="E105:G105"/>
    <mergeCell ref="E102:G102"/>
    <mergeCell ref="E103:G103"/>
    <mergeCell ref="D97:D98"/>
    <mergeCell ref="E80:G80"/>
    <mergeCell ref="E83:G83"/>
    <mergeCell ref="E86:G86"/>
    <mergeCell ref="E88:G88"/>
    <mergeCell ref="E87:G87"/>
    <mergeCell ref="E79:G79"/>
    <mergeCell ref="E104:G104"/>
    <mergeCell ref="E78:G78"/>
    <mergeCell ref="B204:E204"/>
    <mergeCell ref="B200:E200"/>
    <mergeCell ref="B219:B221"/>
    <mergeCell ref="D219:E219"/>
    <mergeCell ref="D220:E220"/>
    <mergeCell ref="B242:E242"/>
    <mergeCell ref="E75:G75"/>
    <mergeCell ref="C90:C92"/>
    <mergeCell ref="D90:D92"/>
    <mergeCell ref="E89:G89"/>
    <mergeCell ref="E82:G82"/>
    <mergeCell ref="C97:C98"/>
    <mergeCell ref="B144:E144"/>
    <mergeCell ref="E119:G119"/>
    <mergeCell ref="E120:G120"/>
    <mergeCell ref="E121:G121"/>
    <mergeCell ref="E123:G123"/>
    <mergeCell ref="E109:G109"/>
    <mergeCell ref="E97:G97"/>
    <mergeCell ref="E98:G98"/>
    <mergeCell ref="B149:E149"/>
    <mergeCell ref="E59:G59"/>
    <mergeCell ref="E62:G62"/>
    <mergeCell ref="E63:G63"/>
    <mergeCell ref="C278:C279"/>
    <mergeCell ref="C276:C277"/>
    <mergeCell ref="E101:G101"/>
    <mergeCell ref="E107:G107"/>
    <mergeCell ref="E108:G108"/>
    <mergeCell ref="E124:G124"/>
    <mergeCell ref="E99:G99"/>
    <mergeCell ref="E100:G100"/>
    <mergeCell ref="B178:E178"/>
    <mergeCell ref="B180:E180"/>
    <mergeCell ref="B145:E145"/>
    <mergeCell ref="B170:E170"/>
    <mergeCell ref="B212:E212"/>
    <mergeCell ref="B189:B191"/>
    <mergeCell ref="D189:E189"/>
    <mergeCell ref="B270:G270"/>
    <mergeCell ref="B274:B275"/>
    <mergeCell ref="B90:B92"/>
    <mergeCell ref="E122:G122"/>
    <mergeCell ref="B142:G142"/>
    <mergeCell ref="B146:E146"/>
    <mergeCell ref="H21:H23"/>
    <mergeCell ref="C274:C275"/>
    <mergeCell ref="B173:E173"/>
    <mergeCell ref="B162:E162"/>
    <mergeCell ref="B276:B277"/>
    <mergeCell ref="E66:G66"/>
    <mergeCell ref="E67:G67"/>
    <mergeCell ref="E64:G64"/>
    <mergeCell ref="E68:G68"/>
    <mergeCell ref="E69:G69"/>
    <mergeCell ref="E93:G93"/>
    <mergeCell ref="E94:G94"/>
    <mergeCell ref="E95:G95"/>
    <mergeCell ref="E117:G117"/>
    <mergeCell ref="E118:G118"/>
    <mergeCell ref="E110:G110"/>
    <mergeCell ref="E111:G111"/>
    <mergeCell ref="E112:G112"/>
    <mergeCell ref="E114:G114"/>
    <mergeCell ref="E106:G106"/>
    <mergeCell ref="E116:G116"/>
    <mergeCell ref="E115:G115"/>
    <mergeCell ref="B209:E209"/>
    <mergeCell ref="B157:E157"/>
  </mergeCells>
  <dataValidations count="3">
    <dataValidation type="list" allowBlank="1" showInputMessage="1" showErrorMessage="1" sqref="C253 C147:C148 C150:C152 C171:C172 C164:C169 C158:C161 C154:C156 C248:C251 C243:C246 C240:C241 C235:C237 C229:C233 C224:C227 C213:C218 C179 C194:C199 C201:C203 C205:C208 C181:C188">
      <formula1>"0,1,2,3"</formula1>
    </dataValidation>
    <dataValidation type="list" allowBlank="1" showInputMessage="1" showErrorMessage="1" sqref="C238 C174:C177">
      <formula1>"0,1,2"</formula1>
    </dataValidation>
    <dataValidation type="list" allowBlank="1" showInputMessage="1" showErrorMessage="1" sqref="C210:C211">
      <formula1>"0,1"</formula1>
    </dataValidation>
  </dataValidations>
  <hyperlinks>
    <hyperlink ref="E14" location="_ftn1" display="_ftn1"/>
    <hyperlink ref="B169" location="_ftn2" display="_ftn2"/>
    <hyperlink ref="B218" location="_ftn7" display="_ftn7"/>
    <hyperlink ref="B257" location="_ftnref1" display="_ftnref1"/>
    <hyperlink ref="B258" location="_ftnref2" display="_ftnref2"/>
    <hyperlink ref="B259" location="_ftnref3" display="_ftnref3"/>
    <hyperlink ref="B260" location="_ftnref4" display="_ftnref4"/>
    <hyperlink ref="B261" location="_ftnref5" display="_ftnref5"/>
    <hyperlink ref="B262" location="_ftnref6" display="_ftnref6"/>
    <hyperlink ref="B263" location="_ftnref7" display="_ftnref7"/>
  </hyperlinks>
  <pageMargins left="0.7" right="0.7" top="0.75" bottom="0.75" header="0.3" footer="0.3"/>
  <pageSetup scale="65" orientation="landscape"/>
  <drawing r:id="rId1"/>
  <extLst>
    <ext xmlns:mx="http://schemas.microsoft.com/office/mac/excel/2008/main" uri="{64002731-A6B0-56B0-2670-7721B7C09600}">
      <mx:PLV Mode="0" OnePage="0" WScale="0"/>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78FD0EB9EC318C41BC3215F8FE928E39" ma:contentTypeVersion="10" ma:contentTypeDescription="Create a new document." ma:contentTypeScope="" ma:versionID="b17caccffdde8312f2f1ef10c4c6d4e6">
  <xsd:schema xmlns:xsd="http://www.w3.org/2001/XMLSchema" xmlns:xs="http://www.w3.org/2001/XMLSchema" xmlns:p="http://schemas.microsoft.com/office/2006/metadata/properties" xmlns:ns2="1aff248a-5efb-40a0-b99a-849f44d5ad9c" targetNamespace="http://schemas.microsoft.com/office/2006/metadata/properties" ma:root="true" ma:fieldsID="5865fc380fbfb3a6e79df6c9dbd2ea38" ns2:_="">
    <xsd:import namespace="1aff248a-5efb-40a0-b99a-849f44d5ad9c"/>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DateTaken" minOccurs="0"/>
                <xsd:element ref="ns2:MediaServiceAutoKeyPoints" minOccurs="0"/>
                <xsd:element ref="ns2:MediaServiceKeyPoints" minOccurs="0"/>
                <xsd:element ref="ns2:MediaServiceLocation"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aff248a-5efb-40a0-b99a-849f44d5ad9c"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DateTaken" ma:index="12" nillable="true" ma:displayName="MediaServiceDateTaken" ma:hidden="true" ma:internalName="MediaServiceDateTaken" ma:readOnly="true">
      <xsd:simpleType>
        <xsd:restriction base="dms:Text"/>
      </xsd:simpleType>
    </xsd:element>
    <xsd:element name="MediaServiceAutoKeyPoints" ma:index="13" nillable="true" ma:displayName="MediaServiceAutoKeyPoints" ma:hidden="true" ma:internalName="MediaServiceAutoKeyPoints" ma:readOnly="true">
      <xsd:simpleType>
        <xsd:restriction base="dms:Note"/>
      </xsd:simpleType>
    </xsd:element>
    <xsd:element name="MediaServiceKeyPoints" ma:index="14" nillable="true" ma:displayName="KeyPoints" ma:internalName="MediaServiceKeyPoints" ma:readOnly="true">
      <xsd:simpleType>
        <xsd:restriction base="dms:Note">
          <xsd:maxLength value="255"/>
        </xsd:restriction>
      </xsd:simpleType>
    </xsd:element>
    <xsd:element name="MediaServiceLocation" ma:index="15" nillable="true" ma:displayName="Location" ma:internalName="MediaServiceLocation"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2A6E2D67-D85A-44C1-90AF-CDC166E7DF81}"/>
</file>

<file path=customXml/itemProps2.xml><?xml version="1.0" encoding="utf-8"?>
<ds:datastoreItem xmlns:ds="http://schemas.openxmlformats.org/officeDocument/2006/customXml" ds:itemID="{4ADD8F7F-8230-43AF-A267-AABB79D97F0B}"/>
</file>

<file path=customXml/itemProps3.xml><?xml version="1.0" encoding="utf-8"?>
<ds:datastoreItem xmlns:ds="http://schemas.openxmlformats.org/officeDocument/2006/customXml" ds:itemID="{DD007E7D-C1F5-49A9-ABC6-2D8CF2152431}"/>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9</vt:i4>
      </vt:variant>
      <vt:variant>
        <vt:lpstr>Named Ranges</vt:lpstr>
      </vt:variant>
      <vt:variant>
        <vt:i4>32</vt:i4>
      </vt:variant>
    </vt:vector>
  </HeadingPairs>
  <TitlesOfParts>
    <vt:vector size="41" baseType="lpstr">
      <vt:lpstr>Explanations</vt:lpstr>
      <vt:lpstr>drop down entries</vt:lpstr>
      <vt:lpstr>Objective 1. Section I</vt:lpstr>
      <vt:lpstr>Objective 1. Section II-1</vt:lpstr>
      <vt:lpstr>Objective 1. Section II-2</vt:lpstr>
      <vt:lpstr>Objective 1. Section II-3</vt:lpstr>
      <vt:lpstr>Objective 1. Section II-4</vt:lpstr>
      <vt:lpstr>Objective 1. Section II-5</vt:lpstr>
      <vt:lpstr>Objective 1. Section III</vt:lpstr>
      <vt:lpstr>'Objective 1. Section III'!_ftn10</vt:lpstr>
      <vt:lpstr>'Objective 1. Section III'!_ftn11</vt:lpstr>
      <vt:lpstr>'Objective 1. Section III'!_ftn12</vt:lpstr>
      <vt:lpstr>'Objective 1. Section III'!_ftn13</vt:lpstr>
      <vt:lpstr>'Objective 1. Section III'!_ftn14</vt:lpstr>
      <vt:lpstr>'Objective 1. Section III'!_ftn2</vt:lpstr>
      <vt:lpstr>'Objective 1. Section III'!_ftn3</vt:lpstr>
      <vt:lpstr>'Objective 1. Section III'!_ftn4</vt:lpstr>
      <vt:lpstr>'Objective 1. Section III'!_ftn5</vt:lpstr>
      <vt:lpstr>'Objective 1. Section III'!_ftn6</vt:lpstr>
      <vt:lpstr>'Objective 1. Section III'!_ftn7</vt:lpstr>
      <vt:lpstr>'Objective 1. Section III'!_ftn8</vt:lpstr>
      <vt:lpstr>'Objective 1. Section III'!_ftn9</vt:lpstr>
      <vt:lpstr>'Objective 1. Section III'!_ftnref10</vt:lpstr>
      <vt:lpstr>'Objective 1. Section III'!_ftnref11</vt:lpstr>
      <vt:lpstr>'Objective 1. Section III'!_ftnref14</vt:lpstr>
      <vt:lpstr>'Objective 1. Section III'!_ftnref3</vt:lpstr>
      <vt:lpstr>'Objective 1. Section III'!_ftnref5</vt:lpstr>
      <vt:lpstr>'Objective 1. Section III'!_ftnref6</vt:lpstr>
      <vt:lpstr>'Objective 1. Section III'!_ftnref7</vt:lpstr>
      <vt:lpstr>'Objective 1. Section III'!_ftnref8</vt:lpstr>
      <vt:lpstr>'Objective 1. Section III'!_ftnref9</vt:lpstr>
      <vt:lpstr>CCM2_EnergyEfficiency</vt:lpstr>
      <vt:lpstr>CCM3_RenewableEnergy</vt:lpstr>
      <vt:lpstr>CCM4_TransportUrban</vt:lpstr>
      <vt:lpstr>CCM5_LULUCF</vt:lpstr>
      <vt:lpstr>Energy_Efficiency</vt:lpstr>
      <vt:lpstr>LULUCF</vt:lpstr>
      <vt:lpstr>Other</vt:lpstr>
      <vt:lpstr>Renewable_Energy</vt:lpstr>
      <vt:lpstr>Transport_Urban</vt:lpstr>
      <vt:lpstr>TT_Choices</vt:lpstr>
    </vt:vector>
  </TitlesOfParts>
  <Company>The World Bank Group</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Josef Buchinger</dc:creator>
  <cp:lastModifiedBy>Kettly Denis</cp:lastModifiedBy>
  <cp:lastPrinted>2012-08-07T01:16:33Z</cp:lastPrinted>
  <dcterms:created xsi:type="dcterms:W3CDTF">2010-05-13T20:09:32Z</dcterms:created>
  <dcterms:modified xsi:type="dcterms:W3CDTF">2013-06-11T17:11:38Z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0x01010078FD0EB9EC318C41BC3215F8FE928E39</vt:lpwstr>
  </property>
</Properties>
</file>